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cuments\Obras de Itabaiana\Pavimentação do Luiz Saraiva\realinhamento\BM04\"/>
    </mc:Choice>
  </mc:AlternateContent>
  <bookViews>
    <workbookView xWindow="0" yWindow="0" windowWidth="20490" windowHeight="7755" activeTab="1"/>
  </bookViews>
  <sheets>
    <sheet name="Table 1" sheetId="1" r:id="rId1"/>
    <sheet name="Fotográfico" sheetId="2" r:id="rId2"/>
  </sheets>
  <definedNames>
    <definedName name="_xlnm.Print_Area" localSheetId="1">Fotográfico!$A$1:$M$88</definedName>
    <definedName name="_xlnm.Print_Area" localSheetId="0">'Table 1'!$A$1:$S$45</definedName>
  </definedNames>
  <calcPr calcId="152511"/>
</workbook>
</file>

<file path=xl/calcChain.xml><?xml version="1.0" encoding="utf-8"?>
<calcChain xmlns="http://schemas.openxmlformats.org/spreadsheetml/2006/main">
  <c r="Q5" i="1" l="1"/>
  <c r="V7" i="1"/>
  <c r="R36" i="1" l="1"/>
  <c r="Q36" i="1"/>
  <c r="R35" i="1"/>
  <c r="Q35" i="1"/>
  <c r="R14" i="1" l="1"/>
  <c r="R26" i="1"/>
  <c r="R18" i="1" l="1"/>
  <c r="R37" i="1" s="1"/>
  <c r="Q7" i="1" s="1"/>
  <c r="R17" i="1"/>
  <c r="Q18" i="1"/>
  <c r="R27" i="1"/>
  <c r="P26" i="1" l="1"/>
  <c r="N32" i="1"/>
  <c r="N23" i="1"/>
  <c r="P23" i="1" s="1"/>
  <c r="N35" i="1"/>
  <c r="N36" i="1" s="1"/>
  <c r="K35" i="1"/>
  <c r="P35" i="1" s="1"/>
  <c r="K32" i="1"/>
  <c r="P32" i="1" s="1"/>
  <c r="N26" i="1"/>
  <c r="Q27" i="1" s="1"/>
  <c r="Q37" i="1" s="1"/>
  <c r="O2" i="1" s="1"/>
  <c r="K26" i="1"/>
  <c r="K23" i="1"/>
  <c r="N17" i="1"/>
  <c r="N18" i="1" s="1"/>
  <c r="K17" i="1"/>
  <c r="K18" i="1" s="1"/>
  <c r="K14" i="1"/>
  <c r="P27" i="1" l="1"/>
  <c r="P36" i="1"/>
  <c r="P14" i="1"/>
  <c r="P17" i="1"/>
  <c r="P18" i="1" s="1"/>
  <c r="N27" i="1"/>
  <c r="N37" i="1" s="1"/>
  <c r="S32" i="1"/>
  <c r="S23" i="1"/>
  <c r="K36" i="1"/>
  <c r="K27" i="1"/>
  <c r="S27" i="1"/>
  <c r="S18" i="1"/>
  <c r="P37" i="1" l="1"/>
  <c r="Q6" i="1" s="1"/>
  <c r="K37" i="1"/>
  <c r="S36" i="1"/>
  <c r="S37" i="1" s="1"/>
  <c r="Q8" i="1" s="1"/>
  <c r="U7" i="1"/>
</calcChain>
</file>

<file path=xl/sharedStrings.xml><?xml version="1.0" encoding="utf-8"?>
<sst xmlns="http://schemas.openxmlformats.org/spreadsheetml/2006/main" count="139" uniqueCount="91">
  <si>
    <t>VALOR DA MEDIÇÃO (R$)</t>
  </si>
  <si>
    <t>Ordem de Serviço:</t>
  </si>
  <si>
    <t>Medição:</t>
  </si>
  <si>
    <t>Tomada de Preço</t>
  </si>
  <si>
    <t>Contrato:</t>
  </si>
  <si>
    <t>Prazo da Obra:</t>
  </si>
  <si>
    <t>dias</t>
  </si>
  <si>
    <t>Obra:</t>
  </si>
  <si>
    <t>Prazo decorrido:</t>
  </si>
  <si>
    <t>Valor Acumulado das Medições:</t>
  </si>
  <si>
    <t>ITEM</t>
  </si>
  <si>
    <t>TOTAL</t>
  </si>
  <si>
    <t>SALDO</t>
  </si>
  <si>
    <t>m²</t>
  </si>
  <si>
    <t>PAVIMENTAÇÃO</t>
  </si>
  <si>
    <t>Representante da Empresa Contratada</t>
  </si>
  <si>
    <t>Engenheiro Civil</t>
  </si>
  <si>
    <t>LÚCIO FLÁVIO ARAÚJO COSTA</t>
  </si>
  <si>
    <t>Prefeito Municipal de Itabaiana-PB</t>
  </si>
  <si>
    <r>
      <rPr>
        <b/>
        <sz val="10"/>
        <color rgb="FFFFFFFF"/>
        <rFont val="Calibri"/>
        <family val="2"/>
      </rPr>
      <t>Firma:</t>
    </r>
  </si>
  <si>
    <r>
      <rPr>
        <b/>
        <sz val="10"/>
        <color rgb="FFFFFFFF"/>
        <rFont val="Calibri"/>
        <family val="2"/>
      </rPr>
      <t>Período:</t>
    </r>
  </si>
  <si>
    <r>
      <rPr>
        <b/>
        <sz val="10"/>
        <color rgb="FFFFFFFF"/>
        <rFont val="Calibri"/>
        <family val="2"/>
      </rPr>
      <t>Saldo do Contrato :</t>
    </r>
  </si>
  <si>
    <t>Marcos Felipe Moraes e Oliveira</t>
  </si>
  <si>
    <t>005/2019</t>
  </si>
  <si>
    <t>002/2020</t>
  </si>
  <si>
    <t>PAVIMENTAÇÃO EM PARALELEPÍPEDOS E DRENAGENS EM DIVERSAS RUAS DE ITABAIANA-PB (CONJUNTO LUIS SARAIVA)</t>
  </si>
  <si>
    <t>3.0</t>
  </si>
  <si>
    <t>3.3</t>
  </si>
  <si>
    <t>0045/2020-CPL</t>
  </si>
  <si>
    <t>SVS CONSTRUÇÃO CIVIL E EMPREENDIMENTOS IMOBILIARIOS LTDA</t>
  </si>
  <si>
    <t>CONSTRUTORA: SVS CONSTRUÇÃO CIVIL E EMPREENDIMENTOS IMOBILIARIOS LTDA</t>
  </si>
  <si>
    <t>OBRA: PAVIMENTAÇÃO EM PARALELEPÍPEDOS EM DIVERSAS RUAS DE ITABAIANA-PB (CONJUNTO LUIS SARAIVA)</t>
  </si>
  <si>
    <t>TOMADA DE PEÇO: TP 005/2019</t>
  </si>
  <si>
    <t>ORDEM DE SERVIÇO: 002/2020</t>
  </si>
  <si>
    <t>Unidade Administrativa: Secret. de Desenvolv. Urbano e Controle Ambiental</t>
  </si>
  <si>
    <t>FOTO 23 Placa de Obra</t>
  </si>
  <si>
    <t xml:space="preserve">FOTO 24 Pavimentação em paralel. na Rua Antonio B. Jácome </t>
  </si>
  <si>
    <t xml:space="preserve">FOTO 22 Posicionando os Tubos de 400mm na Rua Antonio B.  </t>
  </si>
  <si>
    <t xml:space="preserve">FOTO 21 Posicionando os Tubos de 400mm na Rua Antonio B. </t>
  </si>
  <si>
    <t xml:space="preserve">FOTO 11 Pavimentação em paralel. na Rua Edson Andrade </t>
  </si>
  <si>
    <t>FOTO 12 Pavimentação em paralel. na Rua Edson Andrade</t>
  </si>
  <si>
    <t xml:space="preserve">FOTO 13 Pavimentação em paralel. na Rua Edson Andrade </t>
  </si>
  <si>
    <t>FOTO 14 Pavimentação em paralel. na Rua Edson Andrade</t>
  </si>
  <si>
    <t>FOTO 15 Boca de lobo da Rua Edson Andrade</t>
  </si>
  <si>
    <t>FOTO 16 Boca de lobo da Rua Edson Andrade</t>
  </si>
  <si>
    <t>FOTO 17 Boca de lobo da Rua Edson Andrade</t>
  </si>
  <si>
    <t>FOTO 18 Boca de lobo da Rua Edson Andrade</t>
  </si>
  <si>
    <t>FONTE</t>
  </si>
  <si>
    <t>CÓDIGO</t>
  </si>
  <si>
    <t>DESCRIÇÃO DOS SERVIÇOS</t>
  </si>
  <si>
    <t>UNIDADE</t>
  </si>
  <si>
    <t>QUANT.</t>
  </si>
  <si>
    <t>LICITADO</t>
  </si>
  <si>
    <t>REALINHAMENTO</t>
  </si>
  <si>
    <t xml:space="preserve">VALOR UNIT. </t>
  </si>
  <si>
    <t>TOTAL VALOR CONTRATADO</t>
  </si>
  <si>
    <t>UNIT. C/ BDI E C/ DESCONTO LICITAÇÃO</t>
  </si>
  <si>
    <t xml:space="preserve">TOTAL C/ DESCONTO LICITAÇÃO </t>
  </si>
  <si>
    <t>ETAPA 01</t>
  </si>
  <si>
    <t>2 - RUA PROJETADA PARTE 01</t>
  </si>
  <si>
    <t>DER</t>
  </si>
  <si>
    <t>02.702.00</t>
  </si>
  <si>
    <t>Revestimento em paralelepípedo inclusive colchão de areia</t>
  </si>
  <si>
    <t>3- RUA EDSON ANDRADE</t>
  </si>
  <si>
    <t>SUB-TOTAL ETAPA 01</t>
  </si>
  <si>
    <t>ETAPA 02</t>
  </si>
  <si>
    <t>4 - RUA PROJETA PARTE 02</t>
  </si>
  <si>
    <t>5 - RUA EMÍDIO DE MEDEIROS</t>
  </si>
  <si>
    <t>SUB-TOTAL ETAPA 02</t>
  </si>
  <si>
    <t>ETAPA 03</t>
  </si>
  <si>
    <t>7 - RUA PROJETA PARTE 03</t>
  </si>
  <si>
    <t>8 - RUA FÉLIX DE ALMEIDA</t>
  </si>
  <si>
    <t>SUB-TOTAL ETAPA 03</t>
  </si>
  <si>
    <t>MEDIÇÃO</t>
  </si>
  <si>
    <t>Valor do Realinhamento:</t>
  </si>
  <si>
    <t xml:space="preserve">DIFERENÇA </t>
  </si>
  <si>
    <t>ACUMULADO</t>
  </si>
  <si>
    <t xml:space="preserve">BM02 DO REALINHAMENTO 01 </t>
  </si>
  <si>
    <t>BM04 / REAL. 01</t>
  </si>
  <si>
    <t>Serviço Medido: O REALINHAMENTO DO ITEM REVESTIMENTO EM PARALELEPÍPEDO EM  RUA FELIX ALMEIDA</t>
  </si>
  <si>
    <t>RELATÓRIO FOTOGRÁFICO BM04</t>
  </si>
  <si>
    <t>FOTO 01 Posicionamento dos paralelepípedos na Rua Félix</t>
  </si>
  <si>
    <t>FOTO 02 Execução dos paralelepípedos na Rua Félix</t>
  </si>
  <si>
    <t>FOTO 03 Execução dos paralelepípedos na Rua Félix</t>
  </si>
  <si>
    <t>FOTO 04 Execução dos paralelepípedos na Rua Félix</t>
  </si>
  <si>
    <t>FOTO 05 Execução dos paralelepípedos na Rua Félix</t>
  </si>
  <si>
    <t>FOTO 06 Execução dos paralelepípedos na Rua Félix</t>
  </si>
  <si>
    <t>FOTO 07 Execução dos paralelepípedos na Rua Félix</t>
  </si>
  <si>
    <t>FOTO 08 Execução dos paralelepípedos na Rua Félix</t>
  </si>
  <si>
    <t>FOTO 09 Execução dos paralelepípedos na Rua Félix</t>
  </si>
  <si>
    <t>25/01/2022 a 18/04/2022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</si>
</sst>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#,##0.00"/>
  </numFmts>
  <fonts count="32" x14ac:knownFonts="1">
    <font>
      <sz val="10"/>
      <color rgb="FF000000"/>
      <name val="Times New Roman"/>
      <charset val="204"/>
    </font>
    <font>
      <b/>
      <sz val="12"/>
      <color theme="0"/>
      <name val="Calibri"/>
      <family val="2"/>
    </font>
    <font>
      <sz val="8"/>
      <name val="Calibri"/>
      <family val="2"/>
    </font>
    <font>
      <sz val="8"/>
      <color rgb="FF000000"/>
      <name val="Times New Roman"/>
      <family val="1"/>
    </font>
    <font>
      <sz val="9"/>
      <name val="Calibri"/>
      <family val="2"/>
    </font>
    <font>
      <sz val="9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2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0000"/>
      <name val="Times New Roman"/>
      <family val="1"/>
    </font>
    <font>
      <sz val="14"/>
      <color rgb="FF000000"/>
      <name val="Times New Roman"/>
      <family val="1"/>
    </font>
    <font>
      <b/>
      <sz val="11"/>
      <color theme="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</font>
    <font>
      <b/>
      <sz val="28"/>
      <color theme="0"/>
      <name val="Calibri"/>
      <family val="2"/>
    </font>
    <font>
      <b/>
      <sz val="36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4" fillId="0" borderId="0"/>
    <xf numFmtId="0" fontId="14" fillId="0" borderId="0"/>
    <xf numFmtId="44" fontId="19" fillId="0" borderId="0" applyFont="0" applyFill="0" applyBorder="0" applyAlignment="0" applyProtection="0"/>
  </cellStyleXfs>
  <cellXfs count="16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 wrapText="1"/>
    </xf>
    <xf numFmtId="0" fontId="13" fillId="4" borderId="16" xfId="0" applyFont="1" applyFill="1" applyBorder="1"/>
    <xf numFmtId="0" fontId="6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left" vertical="center" wrapText="1"/>
    </xf>
    <xf numFmtId="1" fontId="7" fillId="3" borderId="8" xfId="0" applyNumberFormat="1" applyFont="1" applyFill="1" applyBorder="1" applyAlignment="1">
      <alignment horizontal="right" vertical="center" shrinkToFit="1"/>
    </xf>
    <xf numFmtId="0" fontId="6" fillId="3" borderId="9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14" fontId="11" fillId="2" borderId="1" xfId="0" applyNumberFormat="1" applyFont="1" applyFill="1" applyBorder="1" applyAlignment="1">
      <alignment horizontal="right" vertical="center" shrinkToFit="1"/>
    </xf>
    <xf numFmtId="0" fontId="6" fillId="0" borderId="9" xfId="0" applyFont="1" applyFill="1" applyBorder="1" applyAlignment="1">
      <alignment horizontal="left" vertical="center" wrapText="1"/>
    </xf>
    <xf numFmtId="1" fontId="7" fillId="0" borderId="8" xfId="0" applyNumberFormat="1" applyFont="1" applyFill="1" applyBorder="1" applyAlignment="1">
      <alignment horizontal="right" vertical="center" shrinkToFit="1"/>
    </xf>
    <xf numFmtId="14" fontId="0" fillId="0" borderId="0" xfId="0" applyNumberForma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vertical="center" wrapText="1"/>
    </xf>
    <xf numFmtId="0" fontId="21" fillId="7" borderId="11" xfId="0" applyFont="1" applyFill="1" applyBorder="1" applyAlignment="1">
      <alignment vertical="center"/>
    </xf>
    <xf numFmtId="0" fontId="21" fillId="7" borderId="12" xfId="0" applyFont="1" applyFill="1" applyBorder="1" applyAlignment="1">
      <alignment vertical="center"/>
    </xf>
    <xf numFmtId="0" fontId="12" fillId="5" borderId="26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vertical="center"/>
    </xf>
    <xf numFmtId="4" fontId="20" fillId="5" borderId="13" xfId="0" applyNumberFormat="1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top"/>
    </xf>
    <xf numFmtId="0" fontId="12" fillId="5" borderId="14" xfId="0" applyFont="1" applyFill="1" applyBorder="1" applyAlignment="1">
      <alignment vertical="center"/>
    </xf>
    <xf numFmtId="0" fontId="12" fillId="6" borderId="0" xfId="0" applyFont="1" applyFill="1" applyBorder="1" applyAlignment="1">
      <alignment vertical="center"/>
    </xf>
    <xf numFmtId="4" fontId="12" fillId="5" borderId="27" xfId="0" applyNumberFormat="1" applyFont="1" applyFill="1" applyBorder="1" applyAlignment="1">
      <alignment horizontal="center" vertical="center" wrapText="1"/>
    </xf>
    <xf numFmtId="4" fontId="12" fillId="5" borderId="27" xfId="0" applyNumberFormat="1" applyFont="1" applyFill="1" applyBorder="1" applyAlignment="1">
      <alignment vertical="center" wrapText="1"/>
    </xf>
    <xf numFmtId="0" fontId="12" fillId="6" borderId="12" xfId="0" applyFont="1" applyFill="1" applyBorder="1" applyAlignment="1">
      <alignment vertical="center"/>
    </xf>
    <xf numFmtId="0" fontId="0" fillId="7" borderId="12" xfId="0" applyFill="1" applyBorder="1" applyAlignment="1">
      <alignment vertical="center"/>
    </xf>
    <xf numFmtId="0" fontId="0" fillId="7" borderId="13" xfId="0" applyFill="1" applyBorder="1" applyAlignment="1">
      <alignment vertical="center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left" vertical="top"/>
    </xf>
    <xf numFmtId="4" fontId="23" fillId="0" borderId="16" xfId="0" applyNumberFormat="1" applyFont="1" applyBorder="1" applyAlignment="1">
      <alignment horizontal="center" vertical="center"/>
    </xf>
    <xf numFmtId="44" fontId="23" fillId="0" borderId="16" xfId="3" applyFont="1" applyBorder="1" applyAlignment="1">
      <alignment horizontal="center" vertical="center"/>
    </xf>
    <xf numFmtId="44" fontId="23" fillId="0" borderId="16" xfId="3" applyFont="1" applyFill="1" applyBorder="1" applyAlignment="1">
      <alignment horizontal="center" vertical="center"/>
    </xf>
    <xf numFmtId="44" fontId="25" fillId="4" borderId="16" xfId="3" applyFont="1" applyFill="1" applyBorder="1" applyAlignment="1">
      <alignment horizontal="left" vertical="top"/>
    </xf>
    <xf numFmtId="44" fontId="25" fillId="4" borderId="16" xfId="0" applyNumberFormat="1" applyFont="1" applyFill="1" applyBorder="1" applyAlignment="1">
      <alignment horizontal="left" vertical="top"/>
    </xf>
    <xf numFmtId="44" fontId="23" fillId="0" borderId="16" xfId="0" applyNumberFormat="1" applyFont="1" applyFill="1" applyBorder="1" applyAlignment="1">
      <alignment horizontal="left" vertical="top"/>
    </xf>
    <xf numFmtId="44" fontId="12" fillId="6" borderId="16" xfId="0" applyNumberFormat="1" applyFont="1" applyFill="1" applyBorder="1" applyAlignment="1">
      <alignment vertical="center"/>
    </xf>
    <xf numFmtId="44" fontId="24" fillId="0" borderId="16" xfId="3" applyFont="1" applyFill="1" applyBorder="1" applyAlignment="1">
      <alignment horizontal="center" vertical="top"/>
    </xf>
    <xf numFmtId="0" fontId="26" fillId="5" borderId="12" xfId="0" applyFont="1" applyFill="1" applyBorder="1" applyAlignment="1">
      <alignment vertical="center"/>
    </xf>
    <xf numFmtId="44" fontId="26" fillId="5" borderId="12" xfId="0" applyNumberFormat="1" applyFont="1" applyFill="1" applyBorder="1" applyAlignment="1">
      <alignment vertical="center"/>
    </xf>
    <xf numFmtId="44" fontId="27" fillId="4" borderId="16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12" fillId="5" borderId="23" xfId="0" applyFont="1" applyFill="1" applyBorder="1" applyAlignment="1">
      <alignment horizontal="center" vertical="center"/>
    </xf>
    <xf numFmtId="44" fontId="26" fillId="5" borderId="16" xfId="0" applyNumberFormat="1" applyFont="1" applyFill="1" applyBorder="1" applyAlignment="1">
      <alignment vertical="center"/>
    </xf>
    <xf numFmtId="0" fontId="26" fillId="5" borderId="11" xfId="0" applyFont="1" applyFill="1" applyBorder="1" applyAlignment="1">
      <alignment horizontal="center" vertical="center"/>
    </xf>
    <xf numFmtId="0" fontId="26" fillId="5" borderId="12" xfId="0" applyFont="1" applyFill="1" applyBorder="1" applyAlignment="1">
      <alignment horizontal="center" vertical="center"/>
    </xf>
    <xf numFmtId="0" fontId="26" fillId="5" borderId="13" xfId="0" applyFont="1" applyFill="1" applyBorder="1" applyAlignment="1">
      <alignment horizontal="center" vertical="center"/>
    </xf>
    <xf numFmtId="44" fontId="26" fillId="5" borderId="11" xfId="0" applyNumberFormat="1" applyFont="1" applyFill="1" applyBorder="1" applyAlignment="1">
      <alignment horizontal="center" vertical="center"/>
    </xf>
    <xf numFmtId="4" fontId="28" fillId="5" borderId="25" xfId="0" applyNumberFormat="1" applyFont="1" applyFill="1" applyBorder="1" applyAlignment="1">
      <alignment horizontal="center" vertical="center" wrapText="1"/>
    </xf>
    <xf numFmtId="4" fontId="28" fillId="5" borderId="26" xfId="0" applyNumberFormat="1" applyFont="1" applyFill="1" applyBorder="1" applyAlignment="1">
      <alignment horizontal="center" vertical="center" wrapText="1"/>
    </xf>
    <xf numFmtId="44" fontId="24" fillId="0" borderId="16" xfId="3" applyFont="1" applyFill="1" applyBorder="1" applyAlignment="1">
      <alignment horizontal="center" vertical="top"/>
    </xf>
    <xf numFmtId="0" fontId="12" fillId="5" borderId="26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left" vertical="center" wrapText="1"/>
    </xf>
    <xf numFmtId="44" fontId="23" fillId="0" borderId="16" xfId="3" applyFont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44" fontId="12" fillId="6" borderId="11" xfId="0" applyNumberFormat="1" applyFont="1" applyFill="1" applyBorder="1" applyAlignment="1">
      <alignment horizontal="center" vertical="center"/>
    </xf>
    <xf numFmtId="44" fontId="12" fillId="5" borderId="11" xfId="0" applyNumberFormat="1" applyFont="1" applyFill="1" applyBorder="1" applyAlignment="1">
      <alignment horizontal="center" vertical="center"/>
    </xf>
    <xf numFmtId="4" fontId="20" fillId="5" borderId="25" xfId="0" applyNumberFormat="1" applyFont="1" applyFill="1" applyBorder="1" applyAlignment="1">
      <alignment horizontal="center" vertical="center" wrapText="1"/>
    </xf>
    <xf numFmtId="4" fontId="20" fillId="5" borderId="27" xfId="0" applyNumberFormat="1" applyFont="1" applyFill="1" applyBorder="1" applyAlignment="1">
      <alignment horizontal="center" vertical="center" wrapText="1"/>
    </xf>
    <xf numFmtId="4" fontId="22" fillId="4" borderId="25" xfId="0" applyNumberFormat="1" applyFont="1" applyFill="1" applyBorder="1" applyAlignment="1">
      <alignment horizontal="center" vertical="center" wrapText="1"/>
    </xf>
    <xf numFmtId="4" fontId="22" fillId="4" borderId="27" xfId="0" applyNumberFormat="1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/>
    </xf>
    <xf numFmtId="4" fontId="12" fillId="5" borderId="25" xfId="0" applyNumberFormat="1" applyFont="1" applyFill="1" applyBorder="1" applyAlignment="1">
      <alignment horizontal="center" vertical="center"/>
    </xf>
    <xf numFmtId="4" fontId="12" fillId="5" borderId="27" xfId="0" applyNumberFormat="1" applyFont="1" applyFill="1" applyBorder="1" applyAlignment="1">
      <alignment horizontal="center" vertical="center"/>
    </xf>
    <xf numFmtId="4" fontId="20" fillId="5" borderId="11" xfId="0" applyNumberFormat="1" applyFont="1" applyFill="1" applyBorder="1" applyAlignment="1">
      <alignment horizontal="center" vertical="center" wrapText="1"/>
    </xf>
    <xf numFmtId="4" fontId="20" fillId="5" borderId="12" xfId="0" applyNumberFormat="1" applyFont="1" applyFill="1" applyBorder="1" applyAlignment="1">
      <alignment horizontal="center" vertical="center" wrapText="1"/>
    </xf>
    <xf numFmtId="4" fontId="20" fillId="5" borderId="13" xfId="0" applyNumberFormat="1" applyFont="1" applyFill="1" applyBorder="1" applyAlignment="1">
      <alignment horizontal="center" vertical="center" wrapText="1"/>
    </xf>
    <xf numFmtId="4" fontId="12" fillId="5" borderId="17" xfId="0" applyNumberFormat="1" applyFont="1" applyFill="1" applyBorder="1" applyAlignment="1">
      <alignment horizontal="center" vertical="center" wrapText="1"/>
    </xf>
    <xf numFmtId="4" fontId="12" fillId="5" borderId="14" xfId="0" applyNumberFormat="1" applyFont="1" applyFill="1" applyBorder="1" applyAlignment="1">
      <alignment horizontal="center" vertical="center" wrapText="1"/>
    </xf>
    <xf numFmtId="4" fontId="20" fillId="5" borderId="26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left" vertical="top" wrapText="1" indent="5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21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44" fontId="30" fillId="4" borderId="15" xfId="0" applyNumberFormat="1" applyFont="1" applyFill="1" applyBorder="1" applyAlignment="1">
      <alignment horizontal="center" vertical="center" wrapText="1"/>
    </xf>
    <xf numFmtId="44" fontId="30" fillId="4" borderId="8" xfId="0" applyNumberFormat="1" applyFont="1" applyFill="1" applyBorder="1" applyAlignment="1">
      <alignment horizontal="center" vertical="center" wrapText="1"/>
    </xf>
    <xf numFmtId="44" fontId="30" fillId="4" borderId="9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164" fontId="6" fillId="0" borderId="15" xfId="0" applyNumberFormat="1" applyFont="1" applyFill="1" applyBorder="1" applyAlignment="1">
      <alignment horizontal="right" vertical="center" wrapText="1"/>
    </xf>
    <xf numFmtId="164" fontId="29" fillId="2" borderId="3" xfId="0" applyNumberFormat="1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top"/>
    </xf>
    <xf numFmtId="0" fontId="0" fillId="0" borderId="17" xfId="0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0" fontId="0" fillId="0" borderId="18" xfId="0" applyFill="1" applyBorder="1" applyAlignment="1">
      <alignment horizontal="center" vertical="top"/>
    </xf>
    <xf numFmtId="0" fontId="0" fillId="0" borderId="19" xfId="0" applyFill="1" applyBorder="1" applyAlignment="1">
      <alignment horizontal="center" vertical="top"/>
    </xf>
    <xf numFmtId="0" fontId="0" fillId="0" borderId="20" xfId="0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0" fontId="0" fillId="0" borderId="22" xfId="0" applyFill="1" applyBorder="1" applyAlignment="1">
      <alignment horizontal="center" vertical="top"/>
    </xf>
    <xf numFmtId="0" fontId="0" fillId="0" borderId="23" xfId="0" applyFill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8" fillId="4" borderId="16" xfId="0" applyFont="1" applyFill="1" applyBorder="1" applyAlignment="1">
      <alignment horizontal="left"/>
    </xf>
    <xf numFmtId="0" fontId="15" fillId="0" borderId="16" xfId="1" applyFont="1" applyBorder="1" applyAlignment="1">
      <alignment horizontal="center" vertical="center"/>
    </xf>
    <xf numFmtId="0" fontId="16" fillId="4" borderId="16" xfId="0" applyFont="1" applyFill="1" applyBorder="1" applyAlignment="1">
      <alignment horizontal="left"/>
    </xf>
    <xf numFmtId="0" fontId="16" fillId="4" borderId="16" xfId="0" applyFont="1" applyFill="1" applyBorder="1" applyAlignment="1">
      <alignment horizontal="center"/>
    </xf>
    <xf numFmtId="0" fontId="17" fillId="4" borderId="16" xfId="0" applyFont="1" applyFill="1" applyBorder="1" applyAlignment="1"/>
    <xf numFmtId="0" fontId="17" fillId="4" borderId="16" xfId="0" applyFont="1" applyFill="1" applyBorder="1" applyAlignment="1">
      <alignment horizontal="left"/>
    </xf>
    <xf numFmtId="0" fontId="0" fillId="0" borderId="16" xfId="0" applyBorder="1" applyAlignment="1">
      <alignment horizontal="center"/>
    </xf>
  </cellXfs>
  <cellStyles count="4">
    <cellStyle name="Moeda" xfId="3" builtinId="4"/>
    <cellStyle name="Normal" xfId="0" builtinId="0"/>
    <cellStyle name="Normal 5" xfId="1"/>
    <cellStyle name="Normal 5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138429</xdr:colOff>
      <xdr:row>0</xdr:row>
      <xdr:rowOff>38101</xdr:rowOff>
    </xdr:from>
    <xdr:ext cx="1718946" cy="60007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429" y="38101"/>
          <a:ext cx="1718946" cy="600074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0</xdr:row>
      <xdr:rowOff>0</xdr:rowOff>
    </xdr:from>
    <xdr:ext cx="6048375" cy="962215"/>
    <xdr:sp macro="" textlink="">
      <xdr:nvSpPr>
        <xdr:cNvPr id="3" name="CaixaDeTexto 2"/>
        <xdr:cNvSpPr txBox="1"/>
      </xdr:nvSpPr>
      <xdr:spPr>
        <a:xfrm>
          <a:off x="428625" y="0"/>
          <a:ext cx="60483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0</xdr:rowOff>
    </xdr:from>
    <xdr:to>
      <xdr:col>13</xdr:col>
      <xdr:colOff>219075</xdr:colOff>
      <xdr:row>1</xdr:row>
      <xdr:rowOff>47624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5F34CB4F-1D4D-496B-BA4A-DB12C5820EC6}"/>
            </a:ext>
          </a:extLst>
        </xdr:cNvPr>
        <xdr:cNvSpPr txBox="1"/>
      </xdr:nvSpPr>
      <xdr:spPr>
        <a:xfrm>
          <a:off x="323850" y="0"/>
          <a:ext cx="6829425" cy="1162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200">
            <a:effectLst/>
          </a:endParaRPr>
        </a:p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200">
            <a:effectLst/>
          </a:endParaRPr>
        </a:p>
        <a:p>
          <a:pPr algn="ctr"/>
          <a:r>
            <a:rPr lang="pt-B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2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400050</xdr:colOff>
      <xdr:row>0</xdr:row>
      <xdr:rowOff>38100</xdr:rowOff>
    </xdr:from>
    <xdr:to>
      <xdr:col>2</xdr:col>
      <xdr:colOff>352425</xdr:colOff>
      <xdr:row>0</xdr:row>
      <xdr:rowOff>1057275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DA224CF5-F6BC-4B63-A599-D1175A29C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38100"/>
          <a:ext cx="1019175" cy="1019175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5</xdr:row>
      <xdr:rowOff>57151</xdr:rowOff>
    </xdr:from>
    <xdr:to>
      <xdr:col>5</xdr:col>
      <xdr:colOff>466722</xdr:colOff>
      <xdr:row>19</xdr:row>
      <xdr:rowOff>114299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2009776"/>
          <a:ext cx="3200397" cy="2400298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254000</xdr:colOff>
      <xdr:row>5</xdr:row>
      <xdr:rowOff>16668</xdr:rowOff>
    </xdr:from>
    <xdr:to>
      <xdr:col>12</xdr:col>
      <xdr:colOff>333375</xdr:colOff>
      <xdr:row>19</xdr:row>
      <xdr:rowOff>133349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50" y="1969293"/>
          <a:ext cx="3279775" cy="2459831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21</xdr:row>
      <xdr:rowOff>73818</xdr:rowOff>
    </xdr:from>
    <xdr:to>
      <xdr:col>5</xdr:col>
      <xdr:colOff>619125</xdr:colOff>
      <xdr:row>37</xdr:row>
      <xdr:rowOff>104774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722018"/>
          <a:ext cx="3495675" cy="2621756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21</xdr:row>
      <xdr:rowOff>16668</xdr:rowOff>
    </xdr:from>
    <xdr:to>
      <xdr:col>12</xdr:col>
      <xdr:colOff>523875</xdr:colOff>
      <xdr:row>37</xdr:row>
      <xdr:rowOff>133349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4664868"/>
          <a:ext cx="3609975" cy="2707481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39</xdr:row>
      <xdr:rowOff>28575</xdr:rowOff>
    </xdr:from>
    <xdr:to>
      <xdr:col>5</xdr:col>
      <xdr:colOff>577850</xdr:colOff>
      <xdr:row>54</xdr:row>
      <xdr:rowOff>133350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620000"/>
          <a:ext cx="3378200" cy="253365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39</xdr:row>
      <xdr:rowOff>38100</xdr:rowOff>
    </xdr:from>
    <xdr:to>
      <xdr:col>12</xdr:col>
      <xdr:colOff>390525</xdr:colOff>
      <xdr:row>54</xdr:row>
      <xdr:rowOff>123825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5" y="7629525"/>
          <a:ext cx="3352800" cy="25146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123824</xdr:colOff>
      <xdr:row>56</xdr:row>
      <xdr:rowOff>47626</xdr:rowOff>
    </xdr:from>
    <xdr:to>
      <xdr:col>5</xdr:col>
      <xdr:colOff>511173</xdr:colOff>
      <xdr:row>70</xdr:row>
      <xdr:rowOff>123825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" y="10420351"/>
          <a:ext cx="3340099" cy="2505074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56</xdr:row>
      <xdr:rowOff>30955</xdr:rowOff>
    </xdr:from>
    <xdr:to>
      <xdr:col>12</xdr:col>
      <xdr:colOff>333375</xdr:colOff>
      <xdr:row>70</xdr:row>
      <xdr:rowOff>123824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10403680"/>
          <a:ext cx="3362325" cy="2521744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72</xdr:row>
      <xdr:rowOff>23813</xdr:rowOff>
    </xdr:from>
    <xdr:to>
      <xdr:col>5</xdr:col>
      <xdr:colOff>581024</xdr:colOff>
      <xdr:row>86</xdr:row>
      <xdr:rowOff>133349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3177838"/>
          <a:ext cx="3371849" cy="2528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5"/>
  <sheetViews>
    <sheetView view="pageBreakPreview" zoomScale="80" zoomScaleNormal="100" zoomScaleSheetLayoutView="80" workbookViewId="0">
      <selection activeCell="A11" sqref="A11:S11"/>
    </sheetView>
  </sheetViews>
  <sheetFormatPr defaultRowHeight="12.75" x14ac:dyDescent="0.2"/>
  <cols>
    <col min="1" max="1" width="9.5" customWidth="1"/>
    <col min="2" max="2" width="20.1640625" customWidth="1"/>
    <col min="3" max="3" width="15.83203125" customWidth="1"/>
    <col min="4" max="4" width="11" customWidth="1"/>
    <col min="5" max="5" width="14.5" customWidth="1"/>
    <col min="6" max="6" width="6" customWidth="1"/>
    <col min="7" max="7" width="13.5" customWidth="1"/>
    <col min="8" max="8" width="12" customWidth="1"/>
    <col min="9" max="9" width="12.83203125" customWidth="1"/>
    <col min="10" max="10" width="15" customWidth="1"/>
    <col min="11" max="11" width="10.83203125" customWidth="1"/>
    <col min="12" max="12" width="9.6640625" customWidth="1"/>
    <col min="13" max="13" width="24.5" customWidth="1"/>
    <col min="14" max="14" width="15.33203125" customWidth="1"/>
    <col min="15" max="15" width="14.5" customWidth="1"/>
    <col min="16" max="16" width="21.6640625" style="18" customWidth="1"/>
    <col min="17" max="17" width="19.1640625" customWidth="1"/>
    <col min="18" max="18" width="19.1640625" style="18" customWidth="1"/>
    <col min="19" max="19" width="18.83203125" customWidth="1"/>
    <col min="21" max="21" width="17.33203125" customWidth="1"/>
    <col min="22" max="22" width="12.6640625" bestFit="1" customWidth="1"/>
  </cols>
  <sheetData>
    <row r="1" spans="1:28" ht="18" customHeight="1" x14ac:dyDescent="0.2">
      <c r="A1" s="95"/>
      <c r="B1" s="96"/>
      <c r="C1" s="96"/>
      <c r="D1" s="96"/>
      <c r="E1" s="96"/>
      <c r="F1" s="96"/>
      <c r="G1" s="96"/>
      <c r="H1" s="96"/>
      <c r="I1" s="96"/>
      <c r="J1" s="96"/>
      <c r="K1" s="106" t="s">
        <v>78</v>
      </c>
      <c r="L1" s="107"/>
      <c r="M1" s="107"/>
      <c r="N1" s="108"/>
      <c r="O1" s="112" t="s">
        <v>0</v>
      </c>
      <c r="P1" s="113"/>
      <c r="Q1" s="113"/>
      <c r="R1" s="113"/>
      <c r="S1" s="114"/>
    </row>
    <row r="2" spans="1:28" ht="39.75" customHeight="1" x14ac:dyDescent="0.2">
      <c r="A2" s="97"/>
      <c r="B2" s="98"/>
      <c r="C2" s="98"/>
      <c r="D2" s="98"/>
      <c r="E2" s="98"/>
      <c r="F2" s="98"/>
      <c r="G2" s="98"/>
      <c r="H2" s="98"/>
      <c r="I2" s="98"/>
      <c r="J2" s="98"/>
      <c r="K2" s="109"/>
      <c r="L2" s="110"/>
      <c r="M2" s="110"/>
      <c r="N2" s="111"/>
      <c r="O2" s="115">
        <f>Q37</f>
        <v>13275.23000000001</v>
      </c>
      <c r="P2" s="116"/>
      <c r="Q2" s="116"/>
      <c r="R2" s="116"/>
      <c r="S2" s="117"/>
    </row>
    <row r="3" spans="1:28" ht="14.25" customHeight="1" x14ac:dyDescent="0.2">
      <c r="A3" s="99" t="s">
        <v>34</v>
      </c>
      <c r="B3" s="100"/>
      <c r="C3" s="100"/>
      <c r="D3" s="100"/>
      <c r="E3" s="101"/>
      <c r="F3" s="99" t="s">
        <v>1</v>
      </c>
      <c r="G3" s="101"/>
      <c r="H3" s="2" t="s">
        <v>24</v>
      </c>
      <c r="I3" s="14">
        <v>43880</v>
      </c>
      <c r="J3" s="3"/>
      <c r="K3" s="102"/>
      <c r="L3" s="103"/>
      <c r="M3" s="103"/>
      <c r="N3" s="103"/>
      <c r="O3" s="104"/>
      <c r="P3" s="104"/>
      <c r="Q3" s="104"/>
      <c r="R3" s="104"/>
      <c r="S3" s="105"/>
    </row>
    <row r="4" spans="1:28" ht="13.5" customHeight="1" x14ac:dyDescent="0.2">
      <c r="A4" s="2" t="s">
        <v>2</v>
      </c>
      <c r="B4" s="99" t="s">
        <v>77</v>
      </c>
      <c r="C4" s="100"/>
      <c r="D4" s="100"/>
      <c r="E4" s="101"/>
      <c r="F4" s="99" t="s">
        <v>3</v>
      </c>
      <c r="G4" s="101"/>
      <c r="H4" s="2" t="s">
        <v>23</v>
      </c>
      <c r="I4" s="2" t="s">
        <v>4</v>
      </c>
      <c r="J4" s="13" t="s">
        <v>28</v>
      </c>
      <c r="K4" s="118"/>
      <c r="L4" s="105"/>
      <c r="M4" s="2" t="s">
        <v>5</v>
      </c>
      <c r="N4" s="4"/>
      <c r="O4" s="5"/>
      <c r="P4" s="24"/>
      <c r="Q4" s="16">
        <v>760</v>
      </c>
      <c r="R4" s="16"/>
      <c r="S4" s="17" t="s">
        <v>6</v>
      </c>
    </row>
    <row r="5" spans="1:28" x14ac:dyDescent="0.2">
      <c r="A5" s="2" t="s">
        <v>7</v>
      </c>
      <c r="B5" s="99" t="s">
        <v>25</v>
      </c>
      <c r="C5" s="100"/>
      <c r="D5" s="100"/>
      <c r="E5" s="100"/>
      <c r="F5" s="100"/>
      <c r="G5" s="100"/>
      <c r="H5" s="100"/>
      <c r="I5" s="100"/>
      <c r="J5" s="100"/>
      <c r="K5" s="100"/>
      <c r="L5" s="101"/>
      <c r="M5" s="7" t="s">
        <v>8</v>
      </c>
      <c r="N5" s="15"/>
      <c r="O5" s="5"/>
      <c r="P5" s="24"/>
      <c r="Q5" s="21">
        <f>492+85</f>
        <v>577</v>
      </c>
      <c r="R5" s="21"/>
      <c r="S5" s="20" t="s">
        <v>6</v>
      </c>
      <c r="U5" s="22">
        <v>44094</v>
      </c>
      <c r="V5" s="22">
        <v>44586</v>
      </c>
    </row>
    <row r="6" spans="1:28" x14ac:dyDescent="0.2">
      <c r="A6" s="119" t="s">
        <v>79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8" t="s">
        <v>74</v>
      </c>
      <c r="N6" s="130"/>
      <c r="O6" s="8"/>
      <c r="P6" s="8"/>
      <c r="Q6" s="123">
        <f>P37</f>
        <v>54560.058000000005</v>
      </c>
      <c r="R6" s="123"/>
      <c r="S6" s="124"/>
      <c r="U6" s="22">
        <v>44483</v>
      </c>
      <c r="V6" s="22">
        <v>44671</v>
      </c>
    </row>
    <row r="7" spans="1:28" ht="11.25" customHeight="1" x14ac:dyDescent="0.2">
      <c r="A7" s="121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8" t="s">
        <v>9</v>
      </c>
      <c r="N7" s="129"/>
      <c r="O7" s="130"/>
      <c r="P7" s="52"/>
      <c r="Q7" s="125">
        <f>R37</f>
        <v>47529.760000000009</v>
      </c>
      <c r="R7" s="123"/>
      <c r="S7" s="124"/>
      <c r="U7">
        <f>U6-U5</f>
        <v>389</v>
      </c>
      <c r="V7">
        <f>V6-V5</f>
        <v>85</v>
      </c>
    </row>
    <row r="8" spans="1:28" ht="25.5" customHeight="1" x14ac:dyDescent="0.2">
      <c r="A8" s="6" t="s">
        <v>19</v>
      </c>
      <c r="B8" s="131" t="s">
        <v>29</v>
      </c>
      <c r="C8" s="132"/>
      <c r="D8" s="132"/>
      <c r="E8" s="133"/>
      <c r="F8" s="134"/>
      <c r="G8" s="135"/>
      <c r="H8" s="6" t="s">
        <v>20</v>
      </c>
      <c r="I8" s="19">
        <v>44586</v>
      </c>
      <c r="J8" s="19">
        <v>44671</v>
      </c>
      <c r="K8" s="134"/>
      <c r="L8" s="135"/>
      <c r="M8" s="136" t="s">
        <v>21</v>
      </c>
      <c r="N8" s="137"/>
      <c r="O8" s="9"/>
      <c r="P8" s="53"/>
      <c r="Q8" s="126">
        <f>S37</f>
        <v>7030.2979999999952</v>
      </c>
      <c r="R8" s="126"/>
      <c r="S8" s="127"/>
    </row>
    <row r="9" spans="1:28" ht="26.25" customHeight="1" x14ac:dyDescent="0.2">
      <c r="A9" s="81" t="s">
        <v>47</v>
      </c>
      <c r="B9" s="81" t="s">
        <v>48</v>
      </c>
      <c r="C9" s="81" t="s">
        <v>10</v>
      </c>
      <c r="D9" s="77" t="s">
        <v>49</v>
      </c>
      <c r="E9" s="78"/>
      <c r="F9" s="78"/>
      <c r="G9" s="78"/>
      <c r="H9" s="81" t="s">
        <v>50</v>
      </c>
      <c r="I9" s="83" t="s">
        <v>51</v>
      </c>
      <c r="J9" s="85" t="s">
        <v>52</v>
      </c>
      <c r="K9" s="86"/>
      <c r="L9" s="87"/>
      <c r="M9" s="85" t="s">
        <v>53</v>
      </c>
      <c r="N9" s="86"/>
      <c r="O9" s="86"/>
      <c r="P9" s="60" t="s">
        <v>75</v>
      </c>
      <c r="Q9" s="73" t="s">
        <v>73</v>
      </c>
      <c r="R9" s="73" t="s">
        <v>76</v>
      </c>
      <c r="S9" s="75" t="s">
        <v>12</v>
      </c>
      <c r="T9" s="29"/>
    </row>
    <row r="10" spans="1:28" s="18" customFormat="1" ht="33.75" customHeight="1" x14ac:dyDescent="0.2">
      <c r="A10" s="82"/>
      <c r="B10" s="82"/>
      <c r="C10" s="82"/>
      <c r="D10" s="79"/>
      <c r="E10" s="80"/>
      <c r="F10" s="80"/>
      <c r="G10" s="80"/>
      <c r="H10" s="82"/>
      <c r="I10" s="84"/>
      <c r="J10" s="33" t="s">
        <v>54</v>
      </c>
      <c r="K10" s="88" t="s">
        <v>55</v>
      </c>
      <c r="L10" s="89"/>
      <c r="M10" s="34" t="s">
        <v>56</v>
      </c>
      <c r="N10" s="88" t="s">
        <v>57</v>
      </c>
      <c r="O10" s="89"/>
      <c r="P10" s="61"/>
      <c r="Q10" s="74"/>
      <c r="R10" s="90"/>
      <c r="S10" s="76"/>
    </row>
    <row r="11" spans="1:28" s="18" customFormat="1" ht="15" x14ac:dyDescent="0.2">
      <c r="A11" s="68" t="s">
        <v>58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70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7.25" x14ac:dyDescent="0.2">
      <c r="A12" s="25" t="s">
        <v>59</v>
      </c>
      <c r="B12" s="26"/>
      <c r="C12" s="26"/>
      <c r="D12" s="26"/>
      <c r="E12" s="26"/>
      <c r="F12" s="26"/>
      <c r="G12" s="26"/>
      <c r="H12" s="36"/>
      <c r="I12" s="26"/>
      <c r="J12" s="26"/>
      <c r="K12" s="26"/>
      <c r="L12" s="26"/>
      <c r="M12" s="36"/>
      <c r="N12" s="36"/>
      <c r="O12" s="36"/>
      <c r="P12" s="36"/>
      <c r="Q12" s="36"/>
      <c r="R12" s="36"/>
      <c r="S12" s="37"/>
    </row>
    <row r="13" spans="1:28" s="18" customFormat="1" ht="15" x14ac:dyDescent="0.2">
      <c r="A13" s="27" t="s">
        <v>47</v>
      </c>
      <c r="B13" s="27" t="s">
        <v>48</v>
      </c>
      <c r="C13" s="27" t="s">
        <v>26</v>
      </c>
      <c r="D13" s="63" t="s">
        <v>14</v>
      </c>
      <c r="E13" s="63"/>
      <c r="F13" s="63"/>
      <c r="G13" s="63"/>
      <c r="H13" s="28"/>
      <c r="I13" s="28"/>
      <c r="J13" s="28"/>
      <c r="K13" s="72"/>
      <c r="L13" s="65"/>
      <c r="M13" s="28"/>
      <c r="N13" s="72"/>
      <c r="O13" s="65"/>
      <c r="P13" s="54"/>
      <c r="Q13" s="28"/>
      <c r="R13" s="28"/>
      <c r="S13" s="28"/>
      <c r="T13" s="31"/>
      <c r="U13" s="31"/>
    </row>
    <row r="14" spans="1:28" s="18" customFormat="1" ht="31.5" customHeight="1" x14ac:dyDescent="0.2">
      <c r="A14" s="38" t="s">
        <v>60</v>
      </c>
      <c r="B14" s="39" t="s">
        <v>61</v>
      </c>
      <c r="C14" s="38" t="s">
        <v>27</v>
      </c>
      <c r="D14" s="66" t="s">
        <v>62</v>
      </c>
      <c r="E14" s="66"/>
      <c r="F14" s="66"/>
      <c r="G14" s="66"/>
      <c r="H14" s="38" t="s">
        <v>13</v>
      </c>
      <c r="I14" s="41">
        <v>896</v>
      </c>
      <c r="J14" s="42">
        <v>40.83</v>
      </c>
      <c r="K14" s="67">
        <f>ROUND(I14*J14,2)</f>
        <v>36583.68</v>
      </c>
      <c r="L14" s="67"/>
      <c r="M14" s="43">
        <v>48.37</v>
      </c>
      <c r="N14" s="62">
        <v>43339.519999999997</v>
      </c>
      <c r="O14" s="62"/>
      <c r="P14" s="48">
        <f>N14-K14</f>
        <v>6755.8399999999965</v>
      </c>
      <c r="Q14" s="46">
        <v>0</v>
      </c>
      <c r="R14" s="46">
        <f>N14-K14</f>
        <v>6755.8399999999965</v>
      </c>
      <c r="S14" s="44">
        <v>0</v>
      </c>
    </row>
    <row r="15" spans="1:28" s="18" customFormat="1" ht="17.25" x14ac:dyDescent="0.2">
      <c r="A15" s="25" t="s">
        <v>63</v>
      </c>
      <c r="B15" s="26"/>
      <c r="C15" s="26"/>
      <c r="D15" s="26"/>
      <c r="E15" s="26"/>
      <c r="F15" s="26"/>
      <c r="G15" s="26"/>
      <c r="H15" s="36"/>
      <c r="I15" s="26"/>
      <c r="J15" s="26"/>
      <c r="K15" s="26"/>
      <c r="L15" s="26"/>
      <c r="M15" s="36"/>
      <c r="N15" s="36"/>
      <c r="O15" s="36"/>
      <c r="P15" s="36"/>
      <c r="Q15" s="36"/>
      <c r="R15" s="36"/>
      <c r="S15" s="37"/>
    </row>
    <row r="16" spans="1:28" s="18" customFormat="1" ht="15" x14ac:dyDescent="0.2">
      <c r="A16" s="27" t="s">
        <v>47</v>
      </c>
      <c r="B16" s="27" t="s">
        <v>48</v>
      </c>
      <c r="C16" s="27" t="s">
        <v>26</v>
      </c>
      <c r="D16" s="63" t="s">
        <v>14</v>
      </c>
      <c r="E16" s="63"/>
      <c r="F16" s="63"/>
      <c r="G16" s="63"/>
      <c r="H16" s="28"/>
      <c r="I16" s="28"/>
      <c r="J16" s="28"/>
      <c r="K16" s="64"/>
      <c r="L16" s="65"/>
      <c r="M16" s="28"/>
      <c r="N16" s="64"/>
      <c r="O16" s="65"/>
      <c r="P16" s="54"/>
      <c r="Q16" s="28"/>
      <c r="R16" s="28"/>
      <c r="S16" s="28"/>
    </row>
    <row r="17" spans="1:19" s="18" customFormat="1" ht="28.5" customHeight="1" x14ac:dyDescent="0.2">
      <c r="A17" s="38" t="s">
        <v>60</v>
      </c>
      <c r="B17" s="39" t="s">
        <v>61</v>
      </c>
      <c r="C17" s="38" t="s">
        <v>27</v>
      </c>
      <c r="D17" s="66" t="s">
        <v>62</v>
      </c>
      <c r="E17" s="66"/>
      <c r="F17" s="66"/>
      <c r="G17" s="66"/>
      <c r="H17" s="38" t="s">
        <v>13</v>
      </c>
      <c r="I17" s="41">
        <v>1760.64</v>
      </c>
      <c r="J17" s="42">
        <v>40.83</v>
      </c>
      <c r="K17" s="67">
        <f>ROUND(I17*J17,2)</f>
        <v>71886.929999999993</v>
      </c>
      <c r="L17" s="67"/>
      <c r="M17" s="43">
        <v>48.37</v>
      </c>
      <c r="N17" s="62">
        <f>ROUND(M17*I17,2)</f>
        <v>85162.16</v>
      </c>
      <c r="O17" s="62"/>
      <c r="P17" s="48">
        <f>N17-K17</f>
        <v>13275.23000000001</v>
      </c>
      <c r="Q17" s="46"/>
      <c r="R17" s="46">
        <f>N17-K17</f>
        <v>13275.23000000001</v>
      </c>
      <c r="S17" s="44">
        <v>0</v>
      </c>
    </row>
    <row r="18" spans="1:19" s="18" customFormat="1" ht="15.75" customHeight="1" x14ac:dyDescent="0.2">
      <c r="A18" s="68" t="s">
        <v>64</v>
      </c>
      <c r="B18" s="69"/>
      <c r="C18" s="69"/>
      <c r="D18" s="69"/>
      <c r="E18" s="69"/>
      <c r="F18" s="69"/>
      <c r="G18" s="69"/>
      <c r="H18" s="69"/>
      <c r="I18" s="69"/>
      <c r="J18" s="70"/>
      <c r="K18" s="71">
        <f>SUM(K17,K14)</f>
        <v>108470.60999999999</v>
      </c>
      <c r="L18" s="70"/>
      <c r="M18" s="35"/>
      <c r="N18" s="71">
        <f>SUM(N17,N14)</f>
        <v>128501.68</v>
      </c>
      <c r="O18" s="70"/>
      <c r="P18" s="47">
        <f>SUM(P17,P14)</f>
        <v>20031.070000000007</v>
      </c>
      <c r="Q18" s="47">
        <f>SUM(Q17,Q14)</f>
        <v>0</v>
      </c>
      <c r="R18" s="47">
        <f>SUM(R17,R14)</f>
        <v>20031.070000000007</v>
      </c>
      <c r="S18" s="45">
        <f>SUM(S17,S14)</f>
        <v>0</v>
      </c>
    </row>
    <row r="19" spans="1:19" s="18" customFormat="1" x14ac:dyDescent="0.2">
      <c r="A19" s="23"/>
      <c r="B19" s="23"/>
      <c r="C19" s="23"/>
      <c r="D19" s="2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30"/>
    </row>
    <row r="20" spans="1:19" s="18" customFormat="1" ht="15" x14ac:dyDescent="0.2">
      <c r="A20" s="68" t="s">
        <v>65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70"/>
    </row>
    <row r="21" spans="1:19" s="18" customFormat="1" ht="26.25" customHeight="1" x14ac:dyDescent="0.2">
      <c r="A21" s="25" t="s">
        <v>66</v>
      </c>
      <c r="B21" s="26"/>
      <c r="C21" s="26"/>
      <c r="D21" s="26"/>
      <c r="E21" s="26"/>
      <c r="F21" s="26"/>
      <c r="G21" s="26"/>
      <c r="H21" s="36"/>
      <c r="I21" s="26"/>
      <c r="J21" s="26"/>
      <c r="K21" s="26"/>
      <c r="L21" s="26"/>
      <c r="M21" s="36"/>
      <c r="N21" s="36"/>
      <c r="O21" s="36"/>
      <c r="P21" s="36"/>
      <c r="Q21" s="36"/>
      <c r="R21" s="36"/>
      <c r="S21" s="37"/>
    </row>
    <row r="22" spans="1:19" s="18" customFormat="1" ht="15" x14ac:dyDescent="0.2">
      <c r="A22" s="27" t="s">
        <v>47</v>
      </c>
      <c r="B22" s="27" t="s">
        <v>48</v>
      </c>
      <c r="C22" s="27" t="s">
        <v>26</v>
      </c>
      <c r="D22" s="63" t="s">
        <v>14</v>
      </c>
      <c r="E22" s="63"/>
      <c r="F22" s="63"/>
      <c r="G22" s="63"/>
      <c r="H22" s="28"/>
      <c r="I22" s="28"/>
      <c r="J22" s="28"/>
      <c r="K22" s="72"/>
      <c r="L22" s="65"/>
      <c r="M22" s="28"/>
      <c r="N22" s="72"/>
      <c r="O22" s="65"/>
      <c r="P22" s="54"/>
      <c r="Q22" s="28"/>
      <c r="R22" s="28"/>
      <c r="S22" s="28"/>
    </row>
    <row r="23" spans="1:19" s="18" customFormat="1" ht="24.75" customHeight="1" x14ac:dyDescent="0.2">
      <c r="A23" s="38" t="s">
        <v>60</v>
      </c>
      <c r="B23" s="39" t="s">
        <v>61</v>
      </c>
      <c r="C23" s="38" t="s">
        <v>27</v>
      </c>
      <c r="D23" s="66" t="s">
        <v>62</v>
      </c>
      <c r="E23" s="66"/>
      <c r="F23" s="66"/>
      <c r="G23" s="66"/>
      <c r="H23" s="38" t="s">
        <v>13</v>
      </c>
      <c r="I23" s="41">
        <v>448</v>
      </c>
      <c r="J23" s="42">
        <v>40.83</v>
      </c>
      <c r="K23" s="67">
        <f>ROUND(I23*J23,2)</f>
        <v>18291.84</v>
      </c>
      <c r="L23" s="67"/>
      <c r="M23" s="43">
        <v>48.37</v>
      </c>
      <c r="N23" s="62">
        <f>M23*I23</f>
        <v>21669.759999999998</v>
      </c>
      <c r="O23" s="62"/>
      <c r="P23" s="48">
        <f>N23-K23</f>
        <v>3377.9199999999983</v>
      </c>
      <c r="Q23" s="40">
        <v>0</v>
      </c>
      <c r="R23" s="40">
        <v>0</v>
      </c>
      <c r="S23" s="44">
        <f>N23-K23</f>
        <v>3377.9199999999983</v>
      </c>
    </row>
    <row r="24" spans="1:19" s="18" customFormat="1" ht="17.25" x14ac:dyDescent="0.2">
      <c r="A24" s="25" t="s">
        <v>67</v>
      </c>
      <c r="B24" s="26"/>
      <c r="C24" s="26"/>
      <c r="D24" s="26"/>
      <c r="E24" s="26"/>
      <c r="F24" s="26"/>
      <c r="G24" s="26"/>
      <c r="H24" s="36"/>
      <c r="I24" s="26"/>
      <c r="J24" s="26"/>
      <c r="K24" s="26"/>
      <c r="L24" s="26"/>
      <c r="M24" s="36"/>
      <c r="N24" s="36"/>
      <c r="O24" s="36"/>
      <c r="P24" s="36"/>
      <c r="Q24" s="36"/>
      <c r="R24" s="36"/>
      <c r="S24" s="37"/>
    </row>
    <row r="25" spans="1:19" s="18" customFormat="1" ht="15" x14ac:dyDescent="0.2">
      <c r="A25" s="27" t="s">
        <v>47</v>
      </c>
      <c r="B25" s="27" t="s">
        <v>48</v>
      </c>
      <c r="C25" s="27" t="s">
        <v>26</v>
      </c>
      <c r="D25" s="63" t="s">
        <v>14</v>
      </c>
      <c r="E25" s="63"/>
      <c r="F25" s="63"/>
      <c r="G25" s="63"/>
      <c r="H25" s="28"/>
      <c r="I25" s="28"/>
      <c r="J25" s="28"/>
      <c r="K25" s="64"/>
      <c r="L25" s="65"/>
      <c r="M25" s="28"/>
      <c r="N25" s="64"/>
      <c r="O25" s="65"/>
      <c r="P25" s="54"/>
      <c r="Q25" s="28"/>
      <c r="R25" s="28"/>
      <c r="S25" s="28"/>
    </row>
    <row r="26" spans="1:19" s="18" customFormat="1" ht="30" customHeight="1" x14ac:dyDescent="0.2">
      <c r="A26" s="38" t="s">
        <v>60</v>
      </c>
      <c r="B26" s="39" t="s">
        <v>61</v>
      </c>
      <c r="C26" s="38" t="s">
        <v>27</v>
      </c>
      <c r="D26" s="66" t="s">
        <v>62</v>
      </c>
      <c r="E26" s="66"/>
      <c r="F26" s="66"/>
      <c r="G26" s="66"/>
      <c r="H26" s="38" t="s">
        <v>13</v>
      </c>
      <c r="I26" s="41">
        <v>1886.4</v>
      </c>
      <c r="J26" s="42">
        <v>40.83</v>
      </c>
      <c r="K26" s="67">
        <f>ROUND(I26*J26,2)</f>
        <v>77021.710000000006</v>
      </c>
      <c r="L26" s="67"/>
      <c r="M26" s="43">
        <v>48.37</v>
      </c>
      <c r="N26" s="62">
        <f>ROUND(M26*I26,2)</f>
        <v>91245.17</v>
      </c>
      <c r="O26" s="62"/>
      <c r="P26" s="48">
        <f>N26-K26</f>
        <v>14223.459999999992</v>
      </c>
      <c r="Q26" s="46">
        <v>0</v>
      </c>
      <c r="R26" s="46">
        <f>N26-K26</f>
        <v>14223.459999999992</v>
      </c>
      <c r="S26" s="44">
        <v>0</v>
      </c>
    </row>
    <row r="27" spans="1:19" s="18" customFormat="1" ht="15" x14ac:dyDescent="0.2">
      <c r="A27" s="68" t="s">
        <v>68</v>
      </c>
      <c r="B27" s="69"/>
      <c r="C27" s="69"/>
      <c r="D27" s="69"/>
      <c r="E27" s="69"/>
      <c r="F27" s="69"/>
      <c r="G27" s="69"/>
      <c r="H27" s="69"/>
      <c r="I27" s="69"/>
      <c r="J27" s="70"/>
      <c r="K27" s="71">
        <f>SUM(K26,K23)</f>
        <v>95313.55</v>
      </c>
      <c r="L27" s="70"/>
      <c r="M27" s="35"/>
      <c r="N27" s="71">
        <f>SUM(N26,N23)</f>
        <v>112914.93</v>
      </c>
      <c r="O27" s="70"/>
      <c r="P27" s="47">
        <f>SUM(P26,P23)</f>
        <v>17601.37999999999</v>
      </c>
      <c r="Q27" s="47">
        <f>SUM(Q26,Q23)</f>
        <v>0</v>
      </c>
      <c r="R27" s="47">
        <f>SUM(R26,R23)</f>
        <v>14223.459999999992</v>
      </c>
      <c r="S27" s="45">
        <f>SUM(S26,S23)</f>
        <v>3377.9199999999983</v>
      </c>
    </row>
    <row r="28" spans="1:19" s="18" customFormat="1" x14ac:dyDescent="0.2">
      <c r="A28" s="23"/>
      <c r="B28" s="23"/>
      <c r="C28" s="23"/>
      <c r="D28" s="2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30"/>
    </row>
    <row r="29" spans="1:19" s="18" customFormat="1" ht="15" x14ac:dyDescent="0.2">
      <c r="A29" s="68" t="s">
        <v>69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70"/>
    </row>
    <row r="30" spans="1:19" s="18" customFormat="1" ht="17.25" x14ac:dyDescent="0.2">
      <c r="A30" s="25" t="s">
        <v>70</v>
      </c>
      <c r="B30" s="26"/>
      <c r="C30" s="26"/>
      <c r="D30" s="26"/>
      <c r="E30" s="26"/>
      <c r="F30" s="26"/>
      <c r="G30" s="26"/>
      <c r="H30" s="36"/>
      <c r="I30" s="26"/>
      <c r="J30" s="26"/>
      <c r="K30" s="26"/>
      <c r="L30" s="26"/>
      <c r="M30" s="36"/>
      <c r="N30" s="36"/>
      <c r="O30" s="36"/>
      <c r="P30" s="36"/>
      <c r="Q30" s="36"/>
      <c r="R30" s="36"/>
      <c r="S30" s="37"/>
    </row>
    <row r="31" spans="1:19" s="18" customFormat="1" ht="15" x14ac:dyDescent="0.2">
      <c r="A31" s="27" t="s">
        <v>47</v>
      </c>
      <c r="B31" s="27" t="s">
        <v>48</v>
      </c>
      <c r="C31" s="27" t="s">
        <v>26</v>
      </c>
      <c r="D31" s="63" t="s">
        <v>14</v>
      </c>
      <c r="E31" s="63"/>
      <c r="F31" s="63"/>
      <c r="G31" s="63"/>
      <c r="H31" s="28"/>
      <c r="I31" s="28"/>
      <c r="J31" s="28"/>
      <c r="K31" s="72"/>
      <c r="L31" s="65"/>
      <c r="M31" s="28"/>
      <c r="N31" s="72"/>
      <c r="O31" s="65"/>
      <c r="P31" s="54"/>
      <c r="Q31" s="28"/>
      <c r="R31" s="28"/>
      <c r="S31" s="28"/>
    </row>
    <row r="32" spans="1:19" s="18" customFormat="1" ht="32.25" customHeight="1" x14ac:dyDescent="0.2">
      <c r="A32" s="38" t="s">
        <v>60</v>
      </c>
      <c r="B32" s="39" t="s">
        <v>61</v>
      </c>
      <c r="C32" s="38" t="s">
        <v>27</v>
      </c>
      <c r="D32" s="66" t="s">
        <v>62</v>
      </c>
      <c r="E32" s="66"/>
      <c r="F32" s="66"/>
      <c r="G32" s="66"/>
      <c r="H32" s="38" t="s">
        <v>13</v>
      </c>
      <c r="I32" s="41">
        <v>484.4</v>
      </c>
      <c r="J32" s="42">
        <v>40.83</v>
      </c>
      <c r="K32" s="67">
        <f>ROUND(I32*J32,2)</f>
        <v>19778.05</v>
      </c>
      <c r="L32" s="67"/>
      <c r="M32" s="43">
        <v>48.37</v>
      </c>
      <c r="N32" s="62">
        <f>M32*I32</f>
        <v>23430.427999999996</v>
      </c>
      <c r="O32" s="62"/>
      <c r="P32" s="48">
        <f>N32-K32</f>
        <v>3652.377999999997</v>
      </c>
      <c r="Q32" s="40">
        <v>0</v>
      </c>
      <c r="R32" s="40">
        <v>0</v>
      </c>
      <c r="S32" s="44">
        <f>N32-K32</f>
        <v>3652.377999999997</v>
      </c>
    </row>
    <row r="33" spans="1:19" s="18" customFormat="1" ht="17.25" x14ac:dyDescent="0.2">
      <c r="A33" s="25" t="s">
        <v>71</v>
      </c>
      <c r="B33" s="26"/>
      <c r="C33" s="26"/>
      <c r="D33" s="26"/>
      <c r="E33" s="26"/>
      <c r="F33" s="26"/>
      <c r="G33" s="26"/>
      <c r="H33" s="36"/>
      <c r="I33" s="26"/>
      <c r="J33" s="26"/>
      <c r="K33" s="26"/>
      <c r="L33" s="26"/>
      <c r="M33" s="36"/>
      <c r="N33" s="36"/>
      <c r="O33" s="36"/>
      <c r="P33" s="36"/>
      <c r="Q33" s="36"/>
      <c r="R33" s="36"/>
      <c r="S33" s="37"/>
    </row>
    <row r="34" spans="1:19" s="18" customFormat="1" ht="15" x14ac:dyDescent="0.2">
      <c r="A34" s="27" t="s">
        <v>47</v>
      </c>
      <c r="B34" s="27" t="s">
        <v>48</v>
      </c>
      <c r="C34" s="27" t="s">
        <v>26</v>
      </c>
      <c r="D34" s="63" t="s">
        <v>14</v>
      </c>
      <c r="E34" s="63"/>
      <c r="F34" s="63"/>
      <c r="G34" s="63"/>
      <c r="H34" s="28"/>
      <c r="I34" s="28"/>
      <c r="J34" s="28"/>
      <c r="K34" s="64"/>
      <c r="L34" s="65"/>
      <c r="M34" s="28"/>
      <c r="N34" s="64"/>
      <c r="O34" s="65"/>
      <c r="P34" s="54"/>
      <c r="Q34" s="28"/>
      <c r="R34" s="28"/>
      <c r="S34" s="28"/>
    </row>
    <row r="35" spans="1:19" s="18" customFormat="1" ht="33.75" customHeight="1" x14ac:dyDescent="0.2">
      <c r="A35" s="38" t="s">
        <v>60</v>
      </c>
      <c r="B35" s="39" t="s">
        <v>61</v>
      </c>
      <c r="C35" s="38" t="s">
        <v>27</v>
      </c>
      <c r="D35" s="66" t="s">
        <v>62</v>
      </c>
      <c r="E35" s="66"/>
      <c r="F35" s="66"/>
      <c r="G35" s="66"/>
      <c r="H35" s="38" t="s">
        <v>13</v>
      </c>
      <c r="I35" s="41">
        <v>1760.64</v>
      </c>
      <c r="J35" s="42">
        <v>40.83</v>
      </c>
      <c r="K35" s="67">
        <f>ROUND(I35*J35,2)</f>
        <v>71886.929999999993</v>
      </c>
      <c r="L35" s="67"/>
      <c r="M35" s="43">
        <v>48.37</v>
      </c>
      <c r="N35" s="62">
        <f>ROUND(M35*I35,2)</f>
        <v>85162.16</v>
      </c>
      <c r="O35" s="62"/>
      <c r="P35" s="48">
        <f>N35-K35</f>
        <v>13275.23000000001</v>
      </c>
      <c r="Q35" s="46">
        <f>P35</f>
        <v>13275.23000000001</v>
      </c>
      <c r="R35" s="46">
        <f>Q35</f>
        <v>13275.23000000001</v>
      </c>
      <c r="S35" s="44">
        <v>0</v>
      </c>
    </row>
    <row r="36" spans="1:19" s="18" customFormat="1" ht="15" x14ac:dyDescent="0.2">
      <c r="A36" s="68" t="s">
        <v>72</v>
      </c>
      <c r="B36" s="69"/>
      <c r="C36" s="69"/>
      <c r="D36" s="69"/>
      <c r="E36" s="69"/>
      <c r="F36" s="69"/>
      <c r="G36" s="69"/>
      <c r="H36" s="69"/>
      <c r="I36" s="69"/>
      <c r="J36" s="70"/>
      <c r="K36" s="71">
        <f>SUM(K35,K32)</f>
        <v>91664.98</v>
      </c>
      <c r="L36" s="70"/>
      <c r="M36" s="35"/>
      <c r="N36" s="71">
        <f>SUM(N35,N32)</f>
        <v>108592.588</v>
      </c>
      <c r="O36" s="70"/>
      <c r="P36" s="47">
        <f>SUM(P35,P32)</f>
        <v>16927.608000000007</v>
      </c>
      <c r="Q36" s="47">
        <f>SUM(Q35,Q32)</f>
        <v>13275.23000000001</v>
      </c>
      <c r="R36" s="47">
        <f>SUM(R35,R32)</f>
        <v>13275.23000000001</v>
      </c>
      <c r="S36" s="45">
        <f>SUM(S35,S32)</f>
        <v>3652.377999999997</v>
      </c>
    </row>
    <row r="37" spans="1:19" s="18" customFormat="1" ht="21" customHeight="1" x14ac:dyDescent="0.2">
      <c r="A37" s="56" t="s">
        <v>11</v>
      </c>
      <c r="B37" s="57"/>
      <c r="C37" s="57"/>
      <c r="D37" s="57"/>
      <c r="E37" s="57"/>
      <c r="F37" s="57"/>
      <c r="G37" s="57"/>
      <c r="H37" s="57"/>
      <c r="I37" s="57"/>
      <c r="J37" s="58"/>
      <c r="K37" s="59">
        <f>SUM(K36,K27,K18)</f>
        <v>295449.14</v>
      </c>
      <c r="L37" s="58"/>
      <c r="M37" s="49"/>
      <c r="N37" s="59">
        <f>SUM(N36,N27,N18)</f>
        <v>350009.19799999997</v>
      </c>
      <c r="O37" s="58"/>
      <c r="P37" s="50">
        <f>SUM(P36,P27,P18)</f>
        <v>54560.058000000005</v>
      </c>
      <c r="Q37" s="55">
        <f>SUM(Q36,Q27,Q18)</f>
        <v>13275.23000000001</v>
      </c>
      <c r="R37" s="55">
        <f>SUM(R36,R27,R18)</f>
        <v>47529.760000000009</v>
      </c>
      <c r="S37" s="51">
        <f>SUM(S36,S27,S18)</f>
        <v>7030.2979999999952</v>
      </c>
    </row>
    <row r="38" spans="1:19" s="18" customFormat="1" x14ac:dyDescent="0.2">
      <c r="A38" s="23"/>
      <c r="B38" s="23"/>
      <c r="C38" s="23"/>
      <c r="D38" s="2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s="18" customFormat="1" x14ac:dyDescent="0.2">
      <c r="A39" s="23"/>
      <c r="B39" s="23"/>
      <c r="C39" s="23"/>
      <c r="D39" s="2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18" customFormat="1" x14ac:dyDescent="0.2">
      <c r="A40" s="23"/>
      <c r="B40" s="23"/>
      <c r="C40" s="23"/>
      <c r="D40" s="2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s="18" customFormat="1" x14ac:dyDescent="0.2">
      <c r="A41" s="23"/>
      <c r="B41" s="23"/>
      <c r="C41" s="23"/>
      <c r="D41" s="2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">
      <c r="A42" s="94"/>
      <c r="B42" s="94"/>
      <c r="C42" s="94"/>
      <c r="D42" s="94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2.75" customHeight="1" x14ac:dyDescent="0.2">
      <c r="A43" s="91" t="s">
        <v>15</v>
      </c>
      <c r="B43" s="91"/>
      <c r="C43" s="91"/>
      <c r="D43" s="91"/>
      <c r="E43" s="10"/>
      <c r="F43" s="11"/>
      <c r="G43" s="11"/>
      <c r="H43" s="91" t="s">
        <v>22</v>
      </c>
      <c r="I43" s="91"/>
      <c r="J43" s="91"/>
      <c r="K43" s="91"/>
      <c r="L43" s="10"/>
      <c r="M43" s="11"/>
      <c r="N43" s="91" t="s">
        <v>17</v>
      </c>
      <c r="O43" s="91"/>
      <c r="P43" s="91"/>
      <c r="Q43" s="91"/>
      <c r="R43" s="91"/>
      <c r="S43" s="91"/>
    </row>
    <row r="44" spans="1:19" ht="12.75" customHeight="1" x14ac:dyDescent="0.2">
      <c r="A44" s="92"/>
      <c r="B44" s="92"/>
      <c r="C44" s="92"/>
      <c r="D44" s="10"/>
      <c r="E44" s="10"/>
      <c r="F44" s="11"/>
      <c r="G44" s="11"/>
      <c r="H44" s="92" t="s">
        <v>16</v>
      </c>
      <c r="I44" s="92"/>
      <c r="J44" s="92"/>
      <c r="K44" s="92"/>
      <c r="L44" s="10"/>
      <c r="M44" s="11"/>
      <c r="N44" s="92" t="s">
        <v>18</v>
      </c>
      <c r="O44" s="92"/>
      <c r="P44" s="92"/>
      <c r="Q44" s="92"/>
      <c r="R44" s="92"/>
      <c r="S44" s="92"/>
    </row>
    <row r="45" spans="1:19" x14ac:dyDescent="0.2">
      <c r="A45" s="93"/>
      <c r="B45" s="93"/>
      <c r="C45" s="93"/>
      <c r="D45" s="1"/>
      <c r="E45" s="1"/>
      <c r="F45" s="1"/>
      <c r="G45" s="1"/>
      <c r="H45" s="1"/>
      <c r="I45" s="1"/>
      <c r="J45" s="1"/>
      <c r="K45" s="1"/>
      <c r="L45" s="1"/>
      <c r="Q45" s="1"/>
      <c r="R45" s="1"/>
      <c r="S45" s="1"/>
    </row>
  </sheetData>
  <mergeCells count="94">
    <mergeCell ref="Q6:S6"/>
    <mergeCell ref="Q7:S7"/>
    <mergeCell ref="Q8:S8"/>
    <mergeCell ref="M7:O7"/>
    <mergeCell ref="B8:E8"/>
    <mergeCell ref="F8:G8"/>
    <mergeCell ref="K8:L8"/>
    <mergeCell ref="M8:N8"/>
    <mergeCell ref="M6:N6"/>
    <mergeCell ref="B4:E4"/>
    <mergeCell ref="F4:G4"/>
    <mergeCell ref="K4:L4"/>
    <mergeCell ref="B5:L5"/>
    <mergeCell ref="A6:L7"/>
    <mergeCell ref="A1:J2"/>
    <mergeCell ref="A3:E3"/>
    <mergeCell ref="F3:G3"/>
    <mergeCell ref="K3:S3"/>
    <mergeCell ref="K1:N2"/>
    <mergeCell ref="O1:S1"/>
    <mergeCell ref="O2:S2"/>
    <mergeCell ref="A45:C45"/>
    <mergeCell ref="A42:D42"/>
    <mergeCell ref="A43:D43"/>
    <mergeCell ref="H43:K43"/>
    <mergeCell ref="B9:B10"/>
    <mergeCell ref="C9:C10"/>
    <mergeCell ref="A9:A10"/>
    <mergeCell ref="D32:G32"/>
    <mergeCell ref="K32:L32"/>
    <mergeCell ref="D13:G13"/>
    <mergeCell ref="D14:G14"/>
    <mergeCell ref="K14:L14"/>
    <mergeCell ref="K22:L22"/>
    <mergeCell ref="D25:G25"/>
    <mergeCell ref="K25:L25"/>
    <mergeCell ref="A29:S29"/>
    <mergeCell ref="N43:S43"/>
    <mergeCell ref="A44:C44"/>
    <mergeCell ref="H44:K44"/>
    <mergeCell ref="N44:S44"/>
    <mergeCell ref="D16:G16"/>
    <mergeCell ref="D17:G17"/>
    <mergeCell ref="K17:L17"/>
    <mergeCell ref="N17:O17"/>
    <mergeCell ref="K16:L16"/>
    <mergeCell ref="N16:O16"/>
    <mergeCell ref="D31:G31"/>
    <mergeCell ref="K31:L31"/>
    <mergeCell ref="N31:O31"/>
    <mergeCell ref="A18:J18"/>
    <mergeCell ref="A20:S20"/>
    <mergeCell ref="D22:G22"/>
    <mergeCell ref="Q9:Q10"/>
    <mergeCell ref="S9:S10"/>
    <mergeCell ref="N14:O14"/>
    <mergeCell ref="A11:S11"/>
    <mergeCell ref="K13:L13"/>
    <mergeCell ref="N13:O13"/>
    <mergeCell ref="D9:G10"/>
    <mergeCell ref="H9:H10"/>
    <mergeCell ref="I9:I10"/>
    <mergeCell ref="J9:L9"/>
    <mergeCell ref="K10:L10"/>
    <mergeCell ref="M9:O9"/>
    <mergeCell ref="N10:O10"/>
    <mergeCell ref="R9:R10"/>
    <mergeCell ref="N22:O22"/>
    <mergeCell ref="D23:G23"/>
    <mergeCell ref="K23:L23"/>
    <mergeCell ref="N23:O23"/>
    <mergeCell ref="K18:L18"/>
    <mergeCell ref="N18:O18"/>
    <mergeCell ref="N25:O25"/>
    <mergeCell ref="N26:O26"/>
    <mergeCell ref="A27:J27"/>
    <mergeCell ref="K27:L27"/>
    <mergeCell ref="N27:O27"/>
    <mergeCell ref="A37:J37"/>
    <mergeCell ref="K37:L37"/>
    <mergeCell ref="N37:O37"/>
    <mergeCell ref="P9:P10"/>
    <mergeCell ref="N32:O32"/>
    <mergeCell ref="D34:G34"/>
    <mergeCell ref="K34:L34"/>
    <mergeCell ref="N34:O34"/>
    <mergeCell ref="D35:G35"/>
    <mergeCell ref="K35:L35"/>
    <mergeCell ref="N35:O35"/>
    <mergeCell ref="A36:J36"/>
    <mergeCell ref="K36:L36"/>
    <mergeCell ref="N36:O36"/>
    <mergeCell ref="D26:G26"/>
    <mergeCell ref="K26:L26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horizontalDpi="360" verticalDpi="360" r:id="rId1"/>
  <headerFooter>
    <oddHeader xml:space="preserve">&amp;RBOLETIM DE MEDIÇÃO 04 DO  REALINHAMENTO
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0"/>
  <sheetViews>
    <sheetView tabSelected="1" view="pageBreakPreview" topLeftCell="A2" zoomScaleNormal="100" zoomScaleSheetLayoutView="100" workbookViewId="0">
      <selection activeCell="A3" sqref="A3:M3"/>
    </sheetView>
  </sheetViews>
  <sheetFormatPr defaultRowHeight="12.75" x14ac:dyDescent="0.2"/>
  <cols>
    <col min="5" max="5" width="14.33203125" customWidth="1"/>
    <col min="6" max="6" width="12" customWidth="1"/>
    <col min="13" max="13" width="10.33203125" customWidth="1"/>
  </cols>
  <sheetData>
    <row r="1" spans="1:13" ht="87.75" customHeight="1" x14ac:dyDescent="0.2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3">
      <c r="A2" s="159" t="s">
        <v>80</v>
      </c>
      <c r="B2" s="159"/>
      <c r="C2" s="159"/>
      <c r="D2" s="159"/>
      <c r="E2" s="159"/>
      <c r="F2" s="12"/>
      <c r="G2" s="12"/>
      <c r="H2" s="160" t="s">
        <v>90</v>
      </c>
      <c r="I2" s="160"/>
      <c r="J2" s="160"/>
      <c r="K2" s="160"/>
      <c r="L2" s="160"/>
      <c r="M2" s="12"/>
    </row>
    <row r="3" spans="1:13" ht="15.75" x14ac:dyDescent="0.25">
      <c r="A3" s="161" t="s">
        <v>30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13" ht="15.75" x14ac:dyDescent="0.25">
      <c r="A4" s="162" t="s">
        <v>31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</row>
    <row r="5" spans="1:13" ht="15.75" x14ac:dyDescent="0.25">
      <c r="A5" s="157" t="s">
        <v>32</v>
      </c>
      <c r="B5" s="157"/>
      <c r="C5" s="157"/>
      <c r="D5" s="157"/>
      <c r="E5" s="157"/>
      <c r="F5" s="157"/>
      <c r="G5" s="157" t="s">
        <v>33</v>
      </c>
      <c r="H5" s="157"/>
      <c r="I5" s="157"/>
      <c r="J5" s="157"/>
      <c r="K5" s="157"/>
      <c r="L5" s="157"/>
      <c r="M5" s="157"/>
    </row>
    <row r="6" spans="1:13" x14ac:dyDescent="0.2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</row>
    <row r="7" spans="1:13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</row>
    <row r="8" spans="1:13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</row>
    <row r="9" spans="1:13" x14ac:dyDescent="0.2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</row>
    <row r="10" spans="1:13" x14ac:dyDescent="0.2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</row>
    <row r="11" spans="1:13" x14ac:dyDescent="0.2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</row>
    <row r="12" spans="1:13" x14ac:dyDescent="0.2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</row>
    <row r="13" spans="1:13" x14ac:dyDescent="0.2">
      <c r="A13" s="16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</row>
    <row r="14" spans="1:13" x14ac:dyDescent="0.2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</row>
    <row r="15" spans="1:13" x14ac:dyDescent="0.2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</row>
    <row r="16" spans="1:13" ht="18.75" customHeight="1" x14ac:dyDescent="0.2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</row>
    <row r="17" spans="1:13" x14ac:dyDescent="0.2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</row>
    <row r="18" spans="1:13" x14ac:dyDescent="0.2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</row>
    <row r="19" spans="1:13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</row>
    <row r="20" spans="1:13" x14ac:dyDescent="0.2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</row>
    <row r="21" spans="1:13" ht="15" x14ac:dyDescent="0.25">
      <c r="A21" s="147" t="s">
        <v>81</v>
      </c>
      <c r="B21" s="147"/>
      <c r="C21" s="147"/>
      <c r="D21" s="147"/>
      <c r="E21" s="147"/>
      <c r="F21" s="147"/>
      <c r="G21" s="147" t="s">
        <v>82</v>
      </c>
      <c r="H21" s="147"/>
      <c r="I21" s="147"/>
      <c r="J21" s="147"/>
      <c r="K21" s="147"/>
      <c r="L21" s="147"/>
      <c r="M21" s="147"/>
    </row>
    <row r="22" spans="1:13" x14ac:dyDescent="0.2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</row>
    <row r="23" spans="1:13" x14ac:dyDescent="0.2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</row>
    <row r="24" spans="1:13" x14ac:dyDescent="0.2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</row>
    <row r="25" spans="1:13" x14ac:dyDescent="0.2">
      <c r="A25" s="163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</row>
    <row r="26" spans="1:13" x14ac:dyDescent="0.2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</row>
    <row r="27" spans="1:13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</row>
    <row r="28" spans="1:13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</row>
    <row r="29" spans="1:13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</row>
    <row r="30" spans="1:13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3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</row>
    <row r="32" spans="1:13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</row>
    <row r="33" spans="1:13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</row>
    <row r="34" spans="1:13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</row>
    <row r="35" spans="1:13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</row>
    <row r="36" spans="1:13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</row>
    <row r="37" spans="1:13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</row>
    <row r="38" spans="1:13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</row>
    <row r="39" spans="1:13" ht="15" x14ac:dyDescent="0.25">
      <c r="A39" s="147" t="s">
        <v>83</v>
      </c>
      <c r="B39" s="147"/>
      <c r="C39" s="147"/>
      <c r="D39" s="147"/>
      <c r="E39" s="147"/>
      <c r="F39" s="147"/>
      <c r="G39" s="147" t="s">
        <v>84</v>
      </c>
      <c r="H39" s="147"/>
      <c r="I39" s="147"/>
      <c r="J39" s="147"/>
      <c r="K39" s="147"/>
      <c r="L39" s="147"/>
      <c r="M39" s="147"/>
    </row>
    <row r="40" spans="1:13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</row>
    <row r="41" spans="1:13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</row>
    <row r="42" spans="1:13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</row>
    <row r="43" spans="1:13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</row>
    <row r="44" spans="1:13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</row>
    <row r="45" spans="1:13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</row>
    <row r="46" spans="1:13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</row>
    <row r="47" spans="1:13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</row>
    <row r="48" spans="1:13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</row>
    <row r="49" spans="1:13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</row>
    <row r="50" spans="1:13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</row>
    <row r="51" spans="1:13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</row>
    <row r="52" spans="1:13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</row>
    <row r="53" spans="1:13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</row>
    <row r="54" spans="1:13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</row>
    <row r="55" spans="1:13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163"/>
    </row>
    <row r="56" spans="1:13" ht="15" x14ac:dyDescent="0.25">
      <c r="A56" s="147" t="s">
        <v>85</v>
      </c>
      <c r="B56" s="147"/>
      <c r="C56" s="147"/>
      <c r="D56" s="147"/>
      <c r="E56" s="147"/>
      <c r="F56" s="147"/>
      <c r="G56" s="147" t="s">
        <v>86</v>
      </c>
      <c r="H56" s="147"/>
      <c r="I56" s="147"/>
      <c r="J56" s="147"/>
      <c r="K56" s="147"/>
      <c r="L56" s="147"/>
      <c r="M56" s="147"/>
    </row>
    <row r="57" spans="1:13" x14ac:dyDescent="0.2">
      <c r="A57" s="139"/>
      <c r="B57" s="140"/>
      <c r="C57" s="140"/>
      <c r="D57" s="140"/>
      <c r="E57" s="140"/>
      <c r="F57" s="141"/>
      <c r="G57" s="139"/>
      <c r="H57" s="140"/>
      <c r="I57" s="140"/>
      <c r="J57" s="140"/>
      <c r="K57" s="140"/>
      <c r="L57" s="140"/>
      <c r="M57" s="141"/>
    </row>
    <row r="58" spans="1:13" x14ac:dyDescent="0.2">
      <c r="A58" s="142"/>
      <c r="B58" s="138"/>
      <c r="C58" s="138"/>
      <c r="D58" s="138"/>
      <c r="E58" s="138"/>
      <c r="F58" s="143"/>
      <c r="G58" s="142"/>
      <c r="H58" s="138"/>
      <c r="I58" s="138"/>
      <c r="J58" s="138"/>
      <c r="K58" s="138"/>
      <c r="L58" s="138"/>
      <c r="M58" s="143"/>
    </row>
    <row r="59" spans="1:13" x14ac:dyDescent="0.2">
      <c r="A59" s="142"/>
      <c r="B59" s="138"/>
      <c r="C59" s="138"/>
      <c r="D59" s="138"/>
      <c r="E59" s="138"/>
      <c r="F59" s="143"/>
      <c r="G59" s="142"/>
      <c r="H59" s="138"/>
      <c r="I59" s="138"/>
      <c r="J59" s="138"/>
      <c r="K59" s="138"/>
      <c r="L59" s="138"/>
      <c r="M59" s="143"/>
    </row>
    <row r="60" spans="1:13" x14ac:dyDescent="0.2">
      <c r="A60" s="142"/>
      <c r="B60" s="138"/>
      <c r="C60" s="138"/>
      <c r="D60" s="138"/>
      <c r="E60" s="138"/>
      <c r="F60" s="143"/>
      <c r="G60" s="142"/>
      <c r="H60" s="138"/>
      <c r="I60" s="138"/>
      <c r="J60" s="138"/>
      <c r="K60" s="138"/>
      <c r="L60" s="138"/>
      <c r="M60" s="143"/>
    </row>
    <row r="61" spans="1:13" x14ac:dyDescent="0.2">
      <c r="A61" s="142"/>
      <c r="B61" s="138"/>
      <c r="C61" s="138"/>
      <c r="D61" s="138"/>
      <c r="E61" s="138"/>
      <c r="F61" s="143"/>
      <c r="G61" s="142"/>
      <c r="H61" s="138"/>
      <c r="I61" s="138"/>
      <c r="J61" s="138"/>
      <c r="K61" s="138"/>
      <c r="L61" s="138"/>
      <c r="M61" s="143"/>
    </row>
    <row r="62" spans="1:13" x14ac:dyDescent="0.2">
      <c r="A62" s="142"/>
      <c r="B62" s="138"/>
      <c r="C62" s="138"/>
      <c r="D62" s="138"/>
      <c r="E62" s="138"/>
      <c r="F62" s="143"/>
      <c r="G62" s="142"/>
      <c r="H62" s="138"/>
      <c r="I62" s="138"/>
      <c r="J62" s="138"/>
      <c r="K62" s="138"/>
      <c r="L62" s="138"/>
      <c r="M62" s="143"/>
    </row>
    <row r="63" spans="1:13" x14ac:dyDescent="0.2">
      <c r="A63" s="142"/>
      <c r="B63" s="138"/>
      <c r="C63" s="138"/>
      <c r="D63" s="138"/>
      <c r="E63" s="138"/>
      <c r="F63" s="143"/>
      <c r="G63" s="142"/>
      <c r="H63" s="138"/>
      <c r="I63" s="138"/>
      <c r="J63" s="138"/>
      <c r="K63" s="138"/>
      <c r="L63" s="138"/>
      <c r="M63" s="143"/>
    </row>
    <row r="64" spans="1:13" x14ac:dyDescent="0.2">
      <c r="A64" s="142"/>
      <c r="B64" s="138"/>
      <c r="C64" s="138"/>
      <c r="D64" s="138"/>
      <c r="E64" s="138"/>
      <c r="F64" s="143"/>
      <c r="G64" s="142"/>
      <c r="H64" s="138"/>
      <c r="I64" s="138"/>
      <c r="J64" s="138"/>
      <c r="K64" s="138"/>
      <c r="L64" s="138"/>
      <c r="M64" s="143"/>
    </row>
    <row r="65" spans="1:13" x14ac:dyDescent="0.2">
      <c r="A65" s="142"/>
      <c r="B65" s="138"/>
      <c r="C65" s="138"/>
      <c r="D65" s="138"/>
      <c r="E65" s="138"/>
      <c r="F65" s="143"/>
      <c r="G65" s="142"/>
      <c r="H65" s="138"/>
      <c r="I65" s="138"/>
      <c r="J65" s="138"/>
      <c r="K65" s="138"/>
      <c r="L65" s="138"/>
      <c r="M65" s="143"/>
    </row>
    <row r="66" spans="1:13" x14ac:dyDescent="0.2">
      <c r="A66" s="142"/>
      <c r="B66" s="138"/>
      <c r="C66" s="138"/>
      <c r="D66" s="138"/>
      <c r="E66" s="138"/>
      <c r="F66" s="143"/>
      <c r="G66" s="142"/>
      <c r="H66" s="138"/>
      <c r="I66" s="138"/>
      <c r="J66" s="138"/>
      <c r="K66" s="138"/>
      <c r="L66" s="138"/>
      <c r="M66" s="143"/>
    </row>
    <row r="67" spans="1:13" x14ac:dyDescent="0.2">
      <c r="A67" s="142"/>
      <c r="B67" s="138"/>
      <c r="C67" s="138"/>
      <c r="D67" s="138"/>
      <c r="E67" s="138"/>
      <c r="F67" s="143"/>
      <c r="G67" s="142"/>
      <c r="H67" s="138"/>
      <c r="I67" s="138"/>
      <c r="J67" s="138"/>
      <c r="K67" s="138"/>
      <c r="L67" s="138"/>
      <c r="M67" s="143"/>
    </row>
    <row r="68" spans="1:13" x14ac:dyDescent="0.2">
      <c r="A68" s="142"/>
      <c r="B68" s="138"/>
      <c r="C68" s="138"/>
      <c r="D68" s="138"/>
      <c r="E68" s="138"/>
      <c r="F68" s="143"/>
      <c r="G68" s="142"/>
      <c r="H68" s="138"/>
      <c r="I68" s="138"/>
      <c r="J68" s="138"/>
      <c r="K68" s="138"/>
      <c r="L68" s="138"/>
      <c r="M68" s="143"/>
    </row>
    <row r="69" spans="1:13" x14ac:dyDescent="0.2">
      <c r="A69" s="142"/>
      <c r="B69" s="138"/>
      <c r="C69" s="138"/>
      <c r="D69" s="138"/>
      <c r="E69" s="138"/>
      <c r="F69" s="143"/>
      <c r="G69" s="142"/>
      <c r="H69" s="138"/>
      <c r="I69" s="138"/>
      <c r="J69" s="138"/>
      <c r="K69" s="138"/>
      <c r="L69" s="138"/>
      <c r="M69" s="143"/>
    </row>
    <row r="70" spans="1:13" ht="25.5" customHeight="1" x14ac:dyDescent="0.2">
      <c r="A70" s="142"/>
      <c r="B70" s="138"/>
      <c r="C70" s="138"/>
      <c r="D70" s="138"/>
      <c r="E70" s="138"/>
      <c r="F70" s="143"/>
      <c r="G70" s="142"/>
      <c r="H70" s="138"/>
      <c r="I70" s="138"/>
      <c r="J70" s="138"/>
      <c r="K70" s="138"/>
      <c r="L70" s="138"/>
      <c r="M70" s="143"/>
    </row>
    <row r="71" spans="1:13" x14ac:dyDescent="0.2">
      <c r="A71" s="144"/>
      <c r="B71" s="145"/>
      <c r="C71" s="145"/>
      <c r="D71" s="145"/>
      <c r="E71" s="145"/>
      <c r="F71" s="146"/>
      <c r="G71" s="144"/>
      <c r="H71" s="145"/>
      <c r="I71" s="145"/>
      <c r="J71" s="145"/>
      <c r="K71" s="145"/>
      <c r="L71" s="145"/>
      <c r="M71" s="146"/>
    </row>
    <row r="72" spans="1:13" ht="15" x14ac:dyDescent="0.25">
      <c r="A72" s="147" t="s">
        <v>87</v>
      </c>
      <c r="B72" s="147"/>
      <c r="C72" s="147"/>
      <c r="D72" s="147"/>
      <c r="E72" s="147"/>
      <c r="F72" s="147"/>
      <c r="G72" s="147" t="s">
        <v>88</v>
      </c>
      <c r="H72" s="147"/>
      <c r="I72" s="147"/>
      <c r="J72" s="147"/>
      <c r="K72" s="147"/>
      <c r="L72" s="147"/>
      <c r="M72" s="147"/>
    </row>
    <row r="73" spans="1:13" x14ac:dyDescent="0.2">
      <c r="A73" s="139"/>
      <c r="B73" s="140"/>
      <c r="C73" s="140"/>
      <c r="D73" s="140"/>
      <c r="E73" s="140"/>
      <c r="F73" s="141"/>
      <c r="G73" s="139"/>
      <c r="H73" s="140"/>
      <c r="I73" s="140"/>
      <c r="J73" s="140"/>
      <c r="K73" s="140"/>
      <c r="L73" s="140"/>
      <c r="M73" s="141"/>
    </row>
    <row r="74" spans="1:13" x14ac:dyDescent="0.2">
      <c r="A74" s="142"/>
      <c r="B74" s="138"/>
      <c r="C74" s="138"/>
      <c r="D74" s="138"/>
      <c r="E74" s="138"/>
      <c r="F74" s="143"/>
      <c r="G74" s="142"/>
      <c r="H74" s="138"/>
      <c r="I74" s="138"/>
      <c r="J74" s="138"/>
      <c r="K74" s="138"/>
      <c r="L74" s="138"/>
      <c r="M74" s="143"/>
    </row>
    <row r="75" spans="1:13" x14ac:dyDescent="0.2">
      <c r="A75" s="142"/>
      <c r="B75" s="138"/>
      <c r="C75" s="138"/>
      <c r="D75" s="138"/>
      <c r="E75" s="138"/>
      <c r="F75" s="143"/>
      <c r="G75" s="142"/>
      <c r="H75" s="138"/>
      <c r="I75" s="138"/>
      <c r="J75" s="138"/>
      <c r="K75" s="138"/>
      <c r="L75" s="138"/>
      <c r="M75" s="143"/>
    </row>
    <row r="76" spans="1:13" x14ac:dyDescent="0.2">
      <c r="A76" s="142"/>
      <c r="B76" s="138"/>
      <c r="C76" s="138"/>
      <c r="D76" s="138"/>
      <c r="E76" s="138"/>
      <c r="F76" s="143"/>
      <c r="G76" s="142"/>
      <c r="H76" s="138"/>
      <c r="I76" s="138"/>
      <c r="J76" s="138"/>
      <c r="K76" s="138"/>
      <c r="L76" s="138"/>
      <c r="M76" s="143"/>
    </row>
    <row r="77" spans="1:13" x14ac:dyDescent="0.2">
      <c r="A77" s="142"/>
      <c r="B77" s="138"/>
      <c r="C77" s="138"/>
      <c r="D77" s="138"/>
      <c r="E77" s="138"/>
      <c r="F77" s="143"/>
      <c r="G77" s="142"/>
      <c r="H77" s="138"/>
      <c r="I77" s="138"/>
      <c r="J77" s="138"/>
      <c r="K77" s="138"/>
      <c r="L77" s="138"/>
      <c r="M77" s="143"/>
    </row>
    <row r="78" spans="1:13" x14ac:dyDescent="0.2">
      <c r="A78" s="142"/>
      <c r="B78" s="138"/>
      <c r="C78" s="138"/>
      <c r="D78" s="138"/>
      <c r="E78" s="138"/>
      <c r="F78" s="143"/>
      <c r="G78" s="142"/>
      <c r="H78" s="138"/>
      <c r="I78" s="138"/>
      <c r="J78" s="138"/>
      <c r="K78" s="138"/>
      <c r="L78" s="138"/>
      <c r="M78" s="143"/>
    </row>
    <row r="79" spans="1:13" x14ac:dyDescent="0.2">
      <c r="A79" s="142"/>
      <c r="B79" s="138"/>
      <c r="C79" s="138"/>
      <c r="D79" s="138"/>
      <c r="E79" s="138"/>
      <c r="F79" s="143"/>
      <c r="G79" s="142"/>
      <c r="H79" s="138"/>
      <c r="I79" s="138"/>
      <c r="J79" s="138"/>
      <c r="K79" s="138"/>
      <c r="L79" s="138"/>
      <c r="M79" s="143"/>
    </row>
    <row r="80" spans="1:13" x14ac:dyDescent="0.2">
      <c r="A80" s="142"/>
      <c r="B80" s="138"/>
      <c r="C80" s="138"/>
      <c r="D80" s="138"/>
      <c r="E80" s="138"/>
      <c r="F80" s="143"/>
      <c r="G80" s="142"/>
      <c r="H80" s="138"/>
      <c r="I80" s="138"/>
      <c r="J80" s="138"/>
      <c r="K80" s="138"/>
      <c r="L80" s="138"/>
      <c r="M80" s="143"/>
    </row>
    <row r="81" spans="1:13" x14ac:dyDescent="0.2">
      <c r="A81" s="142"/>
      <c r="B81" s="138"/>
      <c r="C81" s="138"/>
      <c r="D81" s="138"/>
      <c r="E81" s="138"/>
      <c r="F81" s="143"/>
      <c r="G81" s="142"/>
      <c r="H81" s="138"/>
      <c r="I81" s="138"/>
      <c r="J81" s="138"/>
      <c r="K81" s="138"/>
      <c r="L81" s="138"/>
      <c r="M81" s="143"/>
    </row>
    <row r="82" spans="1:13" x14ac:dyDescent="0.2">
      <c r="A82" s="142"/>
      <c r="B82" s="138"/>
      <c r="C82" s="138"/>
      <c r="D82" s="138"/>
      <c r="E82" s="138"/>
      <c r="F82" s="143"/>
      <c r="G82" s="142"/>
      <c r="H82" s="138"/>
      <c r="I82" s="138"/>
      <c r="J82" s="138"/>
      <c r="K82" s="138"/>
      <c r="L82" s="138"/>
      <c r="M82" s="143"/>
    </row>
    <row r="83" spans="1:13" x14ac:dyDescent="0.2">
      <c r="A83" s="142"/>
      <c r="B83" s="138"/>
      <c r="C83" s="138"/>
      <c r="D83" s="138"/>
      <c r="E83" s="138"/>
      <c r="F83" s="143"/>
      <c r="G83" s="142"/>
      <c r="H83" s="138"/>
      <c r="I83" s="138"/>
      <c r="J83" s="138"/>
      <c r="K83" s="138"/>
      <c r="L83" s="138"/>
      <c r="M83" s="143"/>
    </row>
    <row r="84" spans="1:13" ht="14.25" customHeight="1" x14ac:dyDescent="0.2">
      <c r="A84" s="142"/>
      <c r="B84" s="138"/>
      <c r="C84" s="138"/>
      <c r="D84" s="138"/>
      <c r="E84" s="138"/>
      <c r="F84" s="143"/>
      <c r="G84" s="142"/>
      <c r="H84" s="138"/>
      <c r="I84" s="138"/>
      <c r="J84" s="138"/>
      <c r="K84" s="138"/>
      <c r="L84" s="138"/>
      <c r="M84" s="143"/>
    </row>
    <row r="85" spans="1:13" x14ac:dyDescent="0.2">
      <c r="A85" s="142"/>
      <c r="B85" s="138"/>
      <c r="C85" s="138"/>
      <c r="D85" s="138"/>
      <c r="E85" s="138"/>
      <c r="F85" s="143"/>
      <c r="G85" s="142"/>
      <c r="H85" s="138"/>
      <c r="I85" s="138"/>
      <c r="J85" s="138"/>
      <c r="K85" s="138"/>
      <c r="L85" s="138"/>
      <c r="M85" s="143"/>
    </row>
    <row r="86" spans="1:13" ht="23.25" customHeight="1" x14ac:dyDescent="0.2">
      <c r="A86" s="142"/>
      <c r="B86" s="138"/>
      <c r="C86" s="138"/>
      <c r="D86" s="138"/>
      <c r="E86" s="138"/>
      <c r="F86" s="143"/>
      <c r="G86" s="142"/>
      <c r="H86" s="138"/>
      <c r="I86" s="138"/>
      <c r="J86" s="138"/>
      <c r="K86" s="138"/>
      <c r="L86" s="138"/>
      <c r="M86" s="143"/>
    </row>
    <row r="87" spans="1:13" x14ac:dyDescent="0.2">
      <c r="A87" s="144"/>
      <c r="B87" s="145"/>
      <c r="C87" s="145"/>
      <c r="D87" s="145"/>
      <c r="E87" s="145"/>
      <c r="F87" s="146"/>
      <c r="G87" s="144"/>
      <c r="H87" s="145"/>
      <c r="I87" s="145"/>
      <c r="J87" s="145"/>
      <c r="K87" s="145"/>
      <c r="L87" s="145"/>
      <c r="M87" s="146"/>
    </row>
    <row r="88" spans="1:13" ht="15" x14ac:dyDescent="0.25">
      <c r="A88" s="147" t="s">
        <v>89</v>
      </c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</row>
    <row r="89" spans="1:13" x14ac:dyDescent="0.2">
      <c r="A89" s="139"/>
      <c r="B89" s="140"/>
      <c r="C89" s="140"/>
      <c r="D89" s="140"/>
      <c r="E89" s="140"/>
      <c r="F89" s="141"/>
      <c r="G89" s="139"/>
      <c r="H89" s="140"/>
      <c r="I89" s="140"/>
      <c r="J89" s="140"/>
      <c r="K89" s="140"/>
      <c r="L89" s="140"/>
      <c r="M89" s="141"/>
    </row>
    <row r="90" spans="1:13" x14ac:dyDescent="0.2">
      <c r="A90" s="142"/>
      <c r="B90" s="138"/>
      <c r="C90" s="138"/>
      <c r="D90" s="138"/>
      <c r="E90" s="138"/>
      <c r="F90" s="143"/>
      <c r="G90" s="142"/>
      <c r="H90" s="138"/>
      <c r="I90" s="138"/>
      <c r="J90" s="138"/>
      <c r="K90" s="138"/>
      <c r="L90" s="138"/>
      <c r="M90" s="143"/>
    </row>
    <row r="91" spans="1:13" x14ac:dyDescent="0.2">
      <c r="A91" s="142"/>
      <c r="B91" s="138"/>
      <c r="C91" s="138"/>
      <c r="D91" s="138"/>
      <c r="E91" s="138"/>
      <c r="F91" s="143"/>
      <c r="G91" s="142"/>
      <c r="H91" s="138"/>
      <c r="I91" s="138"/>
      <c r="J91" s="138"/>
      <c r="K91" s="138"/>
      <c r="L91" s="138"/>
      <c r="M91" s="143"/>
    </row>
    <row r="92" spans="1:13" x14ac:dyDescent="0.2">
      <c r="A92" s="142"/>
      <c r="B92" s="138"/>
      <c r="C92" s="138"/>
      <c r="D92" s="138"/>
      <c r="E92" s="138"/>
      <c r="F92" s="143"/>
      <c r="G92" s="142"/>
      <c r="H92" s="138"/>
      <c r="I92" s="138"/>
      <c r="J92" s="138"/>
      <c r="K92" s="138"/>
      <c r="L92" s="138"/>
      <c r="M92" s="143"/>
    </row>
    <row r="93" spans="1:13" x14ac:dyDescent="0.2">
      <c r="A93" s="142"/>
      <c r="B93" s="138"/>
      <c r="C93" s="138"/>
      <c r="D93" s="138"/>
      <c r="E93" s="138"/>
      <c r="F93" s="143"/>
      <c r="G93" s="142"/>
      <c r="H93" s="138"/>
      <c r="I93" s="138"/>
      <c r="J93" s="138"/>
      <c r="K93" s="138"/>
      <c r="L93" s="138"/>
      <c r="M93" s="143"/>
    </row>
    <row r="94" spans="1:13" x14ac:dyDescent="0.2">
      <c r="A94" s="142"/>
      <c r="B94" s="138"/>
      <c r="C94" s="138"/>
      <c r="D94" s="138"/>
      <c r="E94" s="138"/>
      <c r="F94" s="143"/>
      <c r="G94" s="142"/>
      <c r="H94" s="138"/>
      <c r="I94" s="138"/>
      <c r="J94" s="138"/>
      <c r="K94" s="138"/>
      <c r="L94" s="138"/>
      <c r="M94" s="143"/>
    </row>
    <row r="95" spans="1:13" x14ac:dyDescent="0.2">
      <c r="A95" s="142"/>
      <c r="B95" s="138"/>
      <c r="C95" s="138"/>
      <c r="D95" s="138"/>
      <c r="E95" s="138"/>
      <c r="F95" s="143"/>
      <c r="G95" s="142"/>
      <c r="H95" s="138"/>
      <c r="I95" s="138"/>
      <c r="J95" s="138"/>
      <c r="K95" s="138"/>
      <c r="L95" s="138"/>
      <c r="M95" s="143"/>
    </row>
    <row r="96" spans="1:13" x14ac:dyDescent="0.2">
      <c r="A96" s="142"/>
      <c r="B96" s="138"/>
      <c r="C96" s="138"/>
      <c r="D96" s="138"/>
      <c r="E96" s="138"/>
      <c r="F96" s="143"/>
      <c r="G96" s="142"/>
      <c r="H96" s="138"/>
      <c r="I96" s="138"/>
      <c r="J96" s="138"/>
      <c r="K96" s="138"/>
      <c r="L96" s="138"/>
      <c r="M96" s="143"/>
    </row>
    <row r="97" spans="1:13" x14ac:dyDescent="0.2">
      <c r="A97" s="142"/>
      <c r="B97" s="138"/>
      <c r="C97" s="138"/>
      <c r="D97" s="138"/>
      <c r="E97" s="138"/>
      <c r="F97" s="143"/>
      <c r="G97" s="142"/>
      <c r="H97" s="138"/>
      <c r="I97" s="138"/>
      <c r="J97" s="138"/>
      <c r="K97" s="138"/>
      <c r="L97" s="138"/>
      <c r="M97" s="143"/>
    </row>
    <row r="98" spans="1:13" x14ac:dyDescent="0.2">
      <c r="A98" s="142"/>
      <c r="B98" s="138"/>
      <c r="C98" s="138"/>
      <c r="D98" s="138"/>
      <c r="E98" s="138"/>
      <c r="F98" s="143"/>
      <c r="G98" s="142"/>
      <c r="H98" s="138"/>
      <c r="I98" s="138"/>
      <c r="J98" s="138"/>
      <c r="K98" s="138"/>
      <c r="L98" s="138"/>
      <c r="M98" s="143"/>
    </row>
    <row r="99" spans="1:13" x14ac:dyDescent="0.2">
      <c r="A99" s="142"/>
      <c r="B99" s="138"/>
      <c r="C99" s="138"/>
      <c r="D99" s="138"/>
      <c r="E99" s="138"/>
      <c r="F99" s="143"/>
      <c r="G99" s="142"/>
      <c r="H99" s="138"/>
      <c r="I99" s="138"/>
      <c r="J99" s="138"/>
      <c r="K99" s="138"/>
      <c r="L99" s="138"/>
      <c r="M99" s="143"/>
    </row>
    <row r="100" spans="1:13" x14ac:dyDescent="0.2">
      <c r="A100" s="142"/>
      <c r="B100" s="138"/>
      <c r="C100" s="138"/>
      <c r="D100" s="138"/>
      <c r="E100" s="138"/>
      <c r="F100" s="143"/>
      <c r="G100" s="142"/>
      <c r="H100" s="138"/>
      <c r="I100" s="138"/>
      <c r="J100" s="138"/>
      <c r="K100" s="138"/>
      <c r="L100" s="138"/>
      <c r="M100" s="143"/>
    </row>
    <row r="101" spans="1:13" x14ac:dyDescent="0.2">
      <c r="A101" s="142"/>
      <c r="B101" s="138"/>
      <c r="C101" s="138"/>
      <c r="D101" s="138"/>
      <c r="E101" s="138"/>
      <c r="F101" s="143"/>
      <c r="G101" s="142"/>
      <c r="H101" s="138"/>
      <c r="I101" s="138"/>
      <c r="J101" s="138"/>
      <c r="K101" s="138"/>
      <c r="L101" s="138"/>
      <c r="M101" s="143"/>
    </row>
    <row r="102" spans="1:13" x14ac:dyDescent="0.2">
      <c r="A102" s="142"/>
      <c r="B102" s="138"/>
      <c r="C102" s="138"/>
      <c r="D102" s="138"/>
      <c r="E102" s="138"/>
      <c r="F102" s="143"/>
      <c r="G102" s="142"/>
      <c r="H102" s="138"/>
      <c r="I102" s="138"/>
      <c r="J102" s="138"/>
      <c r="K102" s="138"/>
      <c r="L102" s="138"/>
      <c r="M102" s="143"/>
    </row>
    <row r="103" spans="1:13" x14ac:dyDescent="0.2">
      <c r="A103" s="144"/>
      <c r="B103" s="145"/>
      <c r="C103" s="145"/>
      <c r="D103" s="145"/>
      <c r="E103" s="145"/>
      <c r="F103" s="146"/>
      <c r="G103" s="144"/>
      <c r="H103" s="145"/>
      <c r="I103" s="145"/>
      <c r="J103" s="145"/>
      <c r="K103" s="145"/>
      <c r="L103" s="145"/>
      <c r="M103" s="146"/>
    </row>
    <row r="104" spans="1:13" ht="15" x14ac:dyDescent="0.25">
      <c r="A104" s="147" t="s">
        <v>39</v>
      </c>
      <c r="B104" s="147"/>
      <c r="C104" s="147"/>
      <c r="D104" s="147"/>
      <c r="E104" s="147"/>
      <c r="F104" s="147"/>
      <c r="G104" s="147" t="s">
        <v>40</v>
      </c>
      <c r="H104" s="147"/>
      <c r="I104" s="147"/>
      <c r="J104" s="147"/>
      <c r="K104" s="147"/>
      <c r="L104" s="147"/>
      <c r="M104" s="147"/>
    </row>
    <row r="105" spans="1:13" x14ac:dyDescent="0.2">
      <c r="A105" s="139"/>
      <c r="B105" s="140"/>
      <c r="C105" s="140"/>
      <c r="D105" s="140"/>
      <c r="E105" s="140"/>
      <c r="F105" s="141"/>
      <c r="G105" s="139"/>
      <c r="H105" s="140"/>
      <c r="I105" s="140"/>
      <c r="J105" s="140"/>
      <c r="K105" s="140"/>
      <c r="L105" s="140"/>
      <c r="M105" s="141"/>
    </row>
    <row r="106" spans="1:13" x14ac:dyDescent="0.2">
      <c r="A106" s="142"/>
      <c r="B106" s="138"/>
      <c r="C106" s="138"/>
      <c r="D106" s="138"/>
      <c r="E106" s="138"/>
      <c r="F106" s="143"/>
      <c r="G106" s="142"/>
      <c r="H106" s="138"/>
      <c r="I106" s="138"/>
      <c r="J106" s="138"/>
      <c r="K106" s="138"/>
      <c r="L106" s="138"/>
      <c r="M106" s="143"/>
    </row>
    <row r="107" spans="1:13" x14ac:dyDescent="0.2">
      <c r="A107" s="142"/>
      <c r="B107" s="138"/>
      <c r="C107" s="138"/>
      <c r="D107" s="138"/>
      <c r="E107" s="138"/>
      <c r="F107" s="143"/>
      <c r="G107" s="142"/>
      <c r="H107" s="138"/>
      <c r="I107" s="138"/>
      <c r="J107" s="138"/>
      <c r="K107" s="138"/>
      <c r="L107" s="138"/>
      <c r="M107" s="143"/>
    </row>
    <row r="108" spans="1:13" x14ac:dyDescent="0.2">
      <c r="A108" s="142"/>
      <c r="B108" s="138"/>
      <c r="C108" s="138"/>
      <c r="D108" s="138"/>
      <c r="E108" s="138"/>
      <c r="F108" s="143"/>
      <c r="G108" s="142"/>
      <c r="H108" s="138"/>
      <c r="I108" s="138"/>
      <c r="J108" s="138"/>
      <c r="K108" s="138"/>
      <c r="L108" s="138"/>
      <c r="M108" s="143"/>
    </row>
    <row r="109" spans="1:13" x14ac:dyDescent="0.2">
      <c r="A109" s="142"/>
      <c r="B109" s="138"/>
      <c r="C109" s="138"/>
      <c r="D109" s="138"/>
      <c r="E109" s="138"/>
      <c r="F109" s="143"/>
      <c r="G109" s="142"/>
      <c r="H109" s="138"/>
      <c r="I109" s="138"/>
      <c r="J109" s="138"/>
      <c r="K109" s="138"/>
      <c r="L109" s="138"/>
      <c r="M109" s="143"/>
    </row>
    <row r="110" spans="1:13" x14ac:dyDescent="0.2">
      <c r="A110" s="142"/>
      <c r="B110" s="138"/>
      <c r="C110" s="138"/>
      <c r="D110" s="138"/>
      <c r="E110" s="138"/>
      <c r="F110" s="143"/>
      <c r="G110" s="142"/>
      <c r="H110" s="138"/>
      <c r="I110" s="138"/>
      <c r="J110" s="138"/>
      <c r="K110" s="138"/>
      <c r="L110" s="138"/>
      <c r="M110" s="143"/>
    </row>
    <row r="111" spans="1:13" x14ac:dyDescent="0.2">
      <c r="A111" s="142"/>
      <c r="B111" s="138"/>
      <c r="C111" s="138"/>
      <c r="D111" s="138"/>
      <c r="E111" s="138"/>
      <c r="F111" s="143"/>
      <c r="G111" s="142"/>
      <c r="H111" s="138"/>
      <c r="I111" s="138"/>
      <c r="J111" s="138"/>
      <c r="K111" s="138"/>
      <c r="L111" s="138"/>
      <c r="M111" s="143"/>
    </row>
    <row r="112" spans="1:13" x14ac:dyDescent="0.2">
      <c r="A112" s="142"/>
      <c r="B112" s="138"/>
      <c r="C112" s="138"/>
      <c r="D112" s="138"/>
      <c r="E112" s="138"/>
      <c r="F112" s="143"/>
      <c r="G112" s="142"/>
      <c r="H112" s="138"/>
      <c r="I112" s="138"/>
      <c r="J112" s="138"/>
      <c r="K112" s="138"/>
      <c r="L112" s="138"/>
      <c r="M112" s="143"/>
    </row>
    <row r="113" spans="1:13" x14ac:dyDescent="0.2">
      <c r="A113" s="142"/>
      <c r="B113" s="138"/>
      <c r="C113" s="138"/>
      <c r="D113" s="138"/>
      <c r="E113" s="138"/>
      <c r="F113" s="143"/>
      <c r="G113" s="142"/>
      <c r="H113" s="138"/>
      <c r="I113" s="138"/>
      <c r="J113" s="138"/>
      <c r="K113" s="138"/>
      <c r="L113" s="138"/>
      <c r="M113" s="143"/>
    </row>
    <row r="114" spans="1:13" x14ac:dyDescent="0.2">
      <c r="A114" s="142"/>
      <c r="B114" s="138"/>
      <c r="C114" s="138"/>
      <c r="D114" s="138"/>
      <c r="E114" s="138"/>
      <c r="F114" s="143"/>
      <c r="G114" s="142"/>
      <c r="H114" s="138"/>
      <c r="I114" s="138"/>
      <c r="J114" s="138"/>
      <c r="K114" s="138"/>
      <c r="L114" s="138"/>
      <c r="M114" s="143"/>
    </row>
    <row r="115" spans="1:13" x14ac:dyDescent="0.2">
      <c r="A115" s="142"/>
      <c r="B115" s="138"/>
      <c r="C115" s="138"/>
      <c r="D115" s="138"/>
      <c r="E115" s="138"/>
      <c r="F115" s="143"/>
      <c r="G115" s="142"/>
      <c r="H115" s="138"/>
      <c r="I115" s="138"/>
      <c r="J115" s="138"/>
      <c r="K115" s="138"/>
      <c r="L115" s="138"/>
      <c r="M115" s="143"/>
    </row>
    <row r="116" spans="1:13" x14ac:dyDescent="0.2">
      <c r="A116" s="142"/>
      <c r="B116" s="138"/>
      <c r="C116" s="138"/>
      <c r="D116" s="138"/>
      <c r="E116" s="138"/>
      <c r="F116" s="143"/>
      <c r="G116" s="142"/>
      <c r="H116" s="138"/>
      <c r="I116" s="138"/>
      <c r="J116" s="138"/>
      <c r="K116" s="138"/>
      <c r="L116" s="138"/>
      <c r="M116" s="143"/>
    </row>
    <row r="117" spans="1:13" x14ac:dyDescent="0.2">
      <c r="A117" s="142"/>
      <c r="B117" s="138"/>
      <c r="C117" s="138"/>
      <c r="D117" s="138"/>
      <c r="E117" s="138"/>
      <c r="F117" s="143"/>
      <c r="G117" s="142"/>
      <c r="H117" s="138"/>
      <c r="I117" s="138"/>
      <c r="J117" s="138"/>
      <c r="K117" s="138"/>
      <c r="L117" s="138"/>
      <c r="M117" s="143"/>
    </row>
    <row r="118" spans="1:13" x14ac:dyDescent="0.2">
      <c r="A118" s="142"/>
      <c r="B118" s="138"/>
      <c r="C118" s="138"/>
      <c r="D118" s="138"/>
      <c r="E118" s="138"/>
      <c r="F118" s="143"/>
      <c r="G118" s="142"/>
      <c r="H118" s="138"/>
      <c r="I118" s="138"/>
      <c r="J118" s="138"/>
      <c r="K118" s="138"/>
      <c r="L118" s="138"/>
      <c r="M118" s="143"/>
    </row>
    <row r="119" spans="1:13" x14ac:dyDescent="0.2">
      <c r="A119" s="144"/>
      <c r="B119" s="145"/>
      <c r="C119" s="145"/>
      <c r="D119" s="145"/>
      <c r="E119" s="145"/>
      <c r="F119" s="146"/>
      <c r="G119" s="144"/>
      <c r="H119" s="145"/>
      <c r="I119" s="145"/>
      <c r="J119" s="145"/>
      <c r="K119" s="145"/>
      <c r="L119" s="145"/>
      <c r="M119" s="146"/>
    </row>
    <row r="120" spans="1:13" ht="15" x14ac:dyDescent="0.25">
      <c r="A120" s="147" t="s">
        <v>41</v>
      </c>
      <c r="B120" s="147"/>
      <c r="C120" s="147"/>
      <c r="D120" s="147"/>
      <c r="E120" s="147"/>
      <c r="F120" s="147"/>
      <c r="G120" s="147" t="s">
        <v>42</v>
      </c>
      <c r="H120" s="147"/>
      <c r="I120" s="147"/>
      <c r="J120" s="147"/>
      <c r="K120" s="147"/>
      <c r="L120" s="147"/>
      <c r="M120" s="147"/>
    </row>
    <row r="121" spans="1:13" x14ac:dyDescent="0.2">
      <c r="A121" s="139"/>
      <c r="B121" s="140"/>
      <c r="C121" s="140"/>
      <c r="D121" s="140"/>
      <c r="E121" s="140"/>
      <c r="F121" s="141"/>
      <c r="G121" s="139"/>
      <c r="H121" s="140"/>
      <c r="I121" s="140"/>
      <c r="J121" s="140"/>
      <c r="K121" s="140"/>
      <c r="L121" s="140"/>
      <c r="M121" s="141"/>
    </row>
    <row r="122" spans="1:13" x14ac:dyDescent="0.2">
      <c r="A122" s="142"/>
      <c r="B122" s="138"/>
      <c r="C122" s="138"/>
      <c r="D122" s="138"/>
      <c r="E122" s="138"/>
      <c r="F122" s="143"/>
      <c r="G122" s="142"/>
      <c r="H122" s="138"/>
      <c r="I122" s="138"/>
      <c r="J122" s="138"/>
      <c r="K122" s="138"/>
      <c r="L122" s="138"/>
      <c r="M122" s="143"/>
    </row>
    <row r="123" spans="1:13" x14ac:dyDescent="0.2">
      <c r="A123" s="142"/>
      <c r="B123" s="138"/>
      <c r="C123" s="138"/>
      <c r="D123" s="138"/>
      <c r="E123" s="138"/>
      <c r="F123" s="143"/>
      <c r="G123" s="142"/>
      <c r="H123" s="138"/>
      <c r="I123" s="138"/>
      <c r="J123" s="138"/>
      <c r="K123" s="138"/>
      <c r="L123" s="138"/>
      <c r="M123" s="143"/>
    </row>
    <row r="124" spans="1:13" x14ac:dyDescent="0.2">
      <c r="A124" s="142"/>
      <c r="B124" s="138"/>
      <c r="C124" s="138"/>
      <c r="D124" s="138"/>
      <c r="E124" s="138"/>
      <c r="F124" s="143"/>
      <c r="G124" s="142"/>
      <c r="H124" s="138"/>
      <c r="I124" s="138"/>
      <c r="J124" s="138"/>
      <c r="K124" s="138"/>
      <c r="L124" s="138"/>
      <c r="M124" s="143"/>
    </row>
    <row r="125" spans="1:13" x14ac:dyDescent="0.2">
      <c r="A125" s="142"/>
      <c r="B125" s="138"/>
      <c r="C125" s="138"/>
      <c r="D125" s="138"/>
      <c r="E125" s="138"/>
      <c r="F125" s="143"/>
      <c r="G125" s="142"/>
      <c r="H125" s="138"/>
      <c r="I125" s="138"/>
      <c r="J125" s="138"/>
      <c r="K125" s="138"/>
      <c r="L125" s="138"/>
      <c r="M125" s="143"/>
    </row>
    <row r="126" spans="1:13" x14ac:dyDescent="0.2">
      <c r="A126" s="142"/>
      <c r="B126" s="138"/>
      <c r="C126" s="138"/>
      <c r="D126" s="138"/>
      <c r="E126" s="138"/>
      <c r="F126" s="143"/>
      <c r="G126" s="142"/>
      <c r="H126" s="138"/>
      <c r="I126" s="138"/>
      <c r="J126" s="138"/>
      <c r="K126" s="138"/>
      <c r="L126" s="138"/>
      <c r="M126" s="143"/>
    </row>
    <row r="127" spans="1:13" x14ac:dyDescent="0.2">
      <c r="A127" s="142"/>
      <c r="B127" s="138"/>
      <c r="C127" s="138"/>
      <c r="D127" s="138"/>
      <c r="E127" s="138"/>
      <c r="F127" s="143"/>
      <c r="G127" s="142"/>
      <c r="H127" s="138"/>
      <c r="I127" s="138"/>
      <c r="J127" s="138"/>
      <c r="K127" s="138"/>
      <c r="L127" s="138"/>
      <c r="M127" s="143"/>
    </row>
    <row r="128" spans="1:13" x14ac:dyDescent="0.2">
      <c r="A128" s="142"/>
      <c r="B128" s="138"/>
      <c r="C128" s="138"/>
      <c r="D128" s="138"/>
      <c r="E128" s="138"/>
      <c r="F128" s="143"/>
      <c r="G128" s="142"/>
      <c r="H128" s="138"/>
      <c r="I128" s="138"/>
      <c r="J128" s="138"/>
      <c r="K128" s="138"/>
      <c r="L128" s="138"/>
      <c r="M128" s="143"/>
    </row>
    <row r="129" spans="1:13" x14ac:dyDescent="0.2">
      <c r="A129" s="142"/>
      <c r="B129" s="138"/>
      <c r="C129" s="138"/>
      <c r="D129" s="138"/>
      <c r="E129" s="138"/>
      <c r="F129" s="143"/>
      <c r="G129" s="142"/>
      <c r="H129" s="138"/>
      <c r="I129" s="138"/>
      <c r="J129" s="138"/>
      <c r="K129" s="138"/>
      <c r="L129" s="138"/>
      <c r="M129" s="143"/>
    </row>
    <row r="130" spans="1:13" x14ac:dyDescent="0.2">
      <c r="A130" s="142"/>
      <c r="B130" s="138"/>
      <c r="C130" s="138"/>
      <c r="D130" s="138"/>
      <c r="E130" s="138"/>
      <c r="F130" s="143"/>
      <c r="G130" s="142"/>
      <c r="H130" s="138"/>
      <c r="I130" s="138"/>
      <c r="J130" s="138"/>
      <c r="K130" s="138"/>
      <c r="L130" s="138"/>
      <c r="M130" s="143"/>
    </row>
    <row r="131" spans="1:13" x14ac:dyDescent="0.2">
      <c r="A131" s="142"/>
      <c r="B131" s="138"/>
      <c r="C131" s="138"/>
      <c r="D131" s="138"/>
      <c r="E131" s="138"/>
      <c r="F131" s="143"/>
      <c r="G131" s="142"/>
      <c r="H131" s="138"/>
      <c r="I131" s="138"/>
      <c r="J131" s="138"/>
      <c r="K131" s="138"/>
      <c r="L131" s="138"/>
      <c r="M131" s="143"/>
    </row>
    <row r="132" spans="1:13" x14ac:dyDescent="0.2">
      <c r="A132" s="142"/>
      <c r="B132" s="138"/>
      <c r="C132" s="138"/>
      <c r="D132" s="138"/>
      <c r="E132" s="138"/>
      <c r="F132" s="143"/>
      <c r="G132" s="142"/>
      <c r="H132" s="138"/>
      <c r="I132" s="138"/>
      <c r="J132" s="138"/>
      <c r="K132" s="138"/>
      <c r="L132" s="138"/>
      <c r="M132" s="143"/>
    </row>
    <row r="133" spans="1:13" x14ac:dyDescent="0.2">
      <c r="A133" s="142"/>
      <c r="B133" s="138"/>
      <c r="C133" s="138"/>
      <c r="D133" s="138"/>
      <c r="E133" s="138"/>
      <c r="F133" s="143"/>
      <c r="G133" s="142"/>
      <c r="H133" s="138"/>
      <c r="I133" s="138"/>
      <c r="J133" s="138"/>
      <c r="K133" s="138"/>
      <c r="L133" s="138"/>
      <c r="M133" s="143"/>
    </row>
    <row r="134" spans="1:13" x14ac:dyDescent="0.2">
      <c r="A134" s="142"/>
      <c r="B134" s="138"/>
      <c r="C134" s="138"/>
      <c r="D134" s="138"/>
      <c r="E134" s="138"/>
      <c r="F134" s="143"/>
      <c r="G134" s="142"/>
      <c r="H134" s="138"/>
      <c r="I134" s="138"/>
      <c r="J134" s="138"/>
      <c r="K134" s="138"/>
      <c r="L134" s="138"/>
      <c r="M134" s="143"/>
    </row>
    <row r="135" spans="1:13" x14ac:dyDescent="0.2">
      <c r="A135" s="144"/>
      <c r="B135" s="145"/>
      <c r="C135" s="145"/>
      <c r="D135" s="145"/>
      <c r="E135" s="145"/>
      <c r="F135" s="146"/>
      <c r="G135" s="144"/>
      <c r="H135" s="145"/>
      <c r="I135" s="145"/>
      <c r="J135" s="145"/>
      <c r="K135" s="145"/>
      <c r="L135" s="145"/>
      <c r="M135" s="146"/>
    </row>
    <row r="136" spans="1:13" ht="15" x14ac:dyDescent="0.25">
      <c r="A136" s="147" t="s">
        <v>43</v>
      </c>
      <c r="B136" s="147"/>
      <c r="C136" s="147"/>
      <c r="D136" s="147"/>
      <c r="E136" s="147"/>
      <c r="F136" s="147"/>
      <c r="G136" s="147" t="s">
        <v>44</v>
      </c>
      <c r="H136" s="147"/>
      <c r="I136" s="147"/>
      <c r="J136" s="147"/>
      <c r="K136" s="147"/>
      <c r="L136" s="147"/>
      <c r="M136" s="147"/>
    </row>
    <row r="137" spans="1:13" x14ac:dyDescent="0.2">
      <c r="A137" s="139"/>
      <c r="B137" s="140"/>
      <c r="C137" s="140"/>
      <c r="D137" s="140"/>
      <c r="E137" s="140"/>
      <c r="F137" s="141"/>
      <c r="G137" s="148"/>
      <c r="H137" s="149"/>
      <c r="I137" s="149"/>
      <c r="J137" s="149"/>
      <c r="K137" s="149"/>
      <c r="L137" s="149"/>
      <c r="M137" s="150"/>
    </row>
    <row r="138" spans="1:13" x14ac:dyDescent="0.2">
      <c r="A138" s="142"/>
      <c r="B138" s="138"/>
      <c r="C138" s="138"/>
      <c r="D138" s="138"/>
      <c r="E138" s="138"/>
      <c r="F138" s="143"/>
      <c r="G138" s="151"/>
      <c r="H138" s="152"/>
      <c r="I138" s="152"/>
      <c r="J138" s="152"/>
      <c r="K138" s="152"/>
      <c r="L138" s="152"/>
      <c r="M138" s="153"/>
    </row>
    <row r="139" spans="1:13" x14ac:dyDescent="0.2">
      <c r="A139" s="142"/>
      <c r="B139" s="138"/>
      <c r="C139" s="138"/>
      <c r="D139" s="138"/>
      <c r="E139" s="138"/>
      <c r="F139" s="143"/>
      <c r="G139" s="151"/>
      <c r="H139" s="152"/>
      <c r="I139" s="152"/>
      <c r="J139" s="152"/>
      <c r="K139" s="152"/>
      <c r="L139" s="152"/>
      <c r="M139" s="153"/>
    </row>
    <row r="140" spans="1:13" x14ac:dyDescent="0.2">
      <c r="A140" s="142"/>
      <c r="B140" s="138"/>
      <c r="C140" s="138"/>
      <c r="D140" s="138"/>
      <c r="E140" s="138"/>
      <c r="F140" s="143"/>
      <c r="G140" s="151"/>
      <c r="H140" s="152"/>
      <c r="I140" s="152"/>
      <c r="J140" s="152"/>
      <c r="K140" s="152"/>
      <c r="L140" s="152"/>
      <c r="M140" s="153"/>
    </row>
    <row r="141" spans="1:13" x14ac:dyDescent="0.2">
      <c r="A141" s="142"/>
      <c r="B141" s="138"/>
      <c r="C141" s="138"/>
      <c r="D141" s="138"/>
      <c r="E141" s="138"/>
      <c r="F141" s="143"/>
      <c r="G141" s="151"/>
      <c r="H141" s="152"/>
      <c r="I141" s="152"/>
      <c r="J141" s="152"/>
      <c r="K141" s="152"/>
      <c r="L141" s="152"/>
      <c r="M141" s="153"/>
    </row>
    <row r="142" spans="1:13" x14ac:dyDescent="0.2">
      <c r="A142" s="142"/>
      <c r="B142" s="138"/>
      <c r="C142" s="138"/>
      <c r="D142" s="138"/>
      <c r="E142" s="138"/>
      <c r="F142" s="143"/>
      <c r="G142" s="151"/>
      <c r="H142" s="152"/>
      <c r="I142" s="152"/>
      <c r="J142" s="152"/>
      <c r="K142" s="152"/>
      <c r="L142" s="152"/>
      <c r="M142" s="153"/>
    </row>
    <row r="143" spans="1:13" x14ac:dyDescent="0.2">
      <c r="A143" s="142"/>
      <c r="B143" s="138"/>
      <c r="C143" s="138"/>
      <c r="D143" s="138"/>
      <c r="E143" s="138"/>
      <c r="F143" s="143"/>
      <c r="G143" s="151"/>
      <c r="H143" s="152"/>
      <c r="I143" s="152"/>
      <c r="J143" s="152"/>
      <c r="K143" s="152"/>
      <c r="L143" s="152"/>
      <c r="M143" s="153"/>
    </row>
    <row r="144" spans="1:13" x14ac:dyDescent="0.2">
      <c r="A144" s="142"/>
      <c r="B144" s="138"/>
      <c r="C144" s="138"/>
      <c r="D144" s="138"/>
      <c r="E144" s="138"/>
      <c r="F144" s="143"/>
      <c r="G144" s="151"/>
      <c r="H144" s="152"/>
      <c r="I144" s="152"/>
      <c r="J144" s="152"/>
      <c r="K144" s="152"/>
      <c r="L144" s="152"/>
      <c r="M144" s="153"/>
    </row>
    <row r="145" spans="1:13" x14ac:dyDescent="0.2">
      <c r="A145" s="142"/>
      <c r="B145" s="138"/>
      <c r="C145" s="138"/>
      <c r="D145" s="138"/>
      <c r="E145" s="138"/>
      <c r="F145" s="143"/>
      <c r="G145" s="151"/>
      <c r="H145" s="152"/>
      <c r="I145" s="152"/>
      <c r="J145" s="152"/>
      <c r="K145" s="152"/>
      <c r="L145" s="152"/>
      <c r="M145" s="153"/>
    </row>
    <row r="146" spans="1:13" x14ac:dyDescent="0.2">
      <c r="A146" s="142"/>
      <c r="B146" s="138"/>
      <c r="C146" s="138"/>
      <c r="D146" s="138"/>
      <c r="E146" s="138"/>
      <c r="F146" s="143"/>
      <c r="G146" s="151"/>
      <c r="H146" s="152"/>
      <c r="I146" s="152"/>
      <c r="J146" s="152"/>
      <c r="K146" s="152"/>
      <c r="L146" s="152"/>
      <c r="M146" s="153"/>
    </row>
    <row r="147" spans="1:13" x14ac:dyDescent="0.2">
      <c r="A147" s="142"/>
      <c r="B147" s="138"/>
      <c r="C147" s="138"/>
      <c r="D147" s="138"/>
      <c r="E147" s="138"/>
      <c r="F147" s="143"/>
      <c r="G147" s="151"/>
      <c r="H147" s="152"/>
      <c r="I147" s="152"/>
      <c r="J147" s="152"/>
      <c r="K147" s="152"/>
      <c r="L147" s="152"/>
      <c r="M147" s="153"/>
    </row>
    <row r="148" spans="1:13" x14ac:dyDescent="0.2">
      <c r="A148" s="142"/>
      <c r="B148" s="138"/>
      <c r="C148" s="138"/>
      <c r="D148" s="138"/>
      <c r="E148" s="138"/>
      <c r="F148" s="143"/>
      <c r="G148" s="151"/>
      <c r="H148" s="152"/>
      <c r="I148" s="152"/>
      <c r="J148" s="152"/>
      <c r="K148" s="152"/>
      <c r="L148" s="152"/>
      <c r="M148" s="153"/>
    </row>
    <row r="149" spans="1:13" x14ac:dyDescent="0.2">
      <c r="A149" s="142"/>
      <c r="B149" s="138"/>
      <c r="C149" s="138"/>
      <c r="D149" s="138"/>
      <c r="E149" s="138"/>
      <c r="F149" s="143"/>
      <c r="G149" s="151"/>
      <c r="H149" s="152"/>
      <c r="I149" s="152"/>
      <c r="J149" s="152"/>
      <c r="K149" s="152"/>
      <c r="L149" s="152"/>
      <c r="M149" s="153"/>
    </row>
    <row r="150" spans="1:13" x14ac:dyDescent="0.2">
      <c r="A150" s="142"/>
      <c r="B150" s="138"/>
      <c r="C150" s="138"/>
      <c r="D150" s="138"/>
      <c r="E150" s="138"/>
      <c r="F150" s="143"/>
      <c r="G150" s="151"/>
      <c r="H150" s="152"/>
      <c r="I150" s="152"/>
      <c r="J150" s="152"/>
      <c r="K150" s="152"/>
      <c r="L150" s="152"/>
      <c r="M150" s="153"/>
    </row>
    <row r="151" spans="1:13" x14ac:dyDescent="0.2">
      <c r="A151" s="144"/>
      <c r="B151" s="145"/>
      <c r="C151" s="145"/>
      <c r="D151" s="145"/>
      <c r="E151" s="145"/>
      <c r="F151" s="146"/>
      <c r="G151" s="151"/>
      <c r="H151" s="152"/>
      <c r="I151" s="152"/>
      <c r="J151" s="152"/>
      <c r="K151" s="152"/>
      <c r="L151" s="152"/>
      <c r="M151" s="153"/>
    </row>
    <row r="152" spans="1:13" ht="15" x14ac:dyDescent="0.25">
      <c r="A152" s="147" t="s">
        <v>45</v>
      </c>
      <c r="B152" s="147"/>
      <c r="C152" s="147"/>
      <c r="D152" s="147"/>
      <c r="E152" s="147"/>
      <c r="F152" s="147"/>
      <c r="G152" s="151"/>
      <c r="H152" s="152"/>
      <c r="I152" s="152"/>
      <c r="J152" s="152"/>
      <c r="K152" s="152"/>
      <c r="L152" s="152"/>
      <c r="M152" s="153"/>
    </row>
    <row r="153" spans="1:13" x14ac:dyDescent="0.2">
      <c r="A153" s="139"/>
      <c r="B153" s="140"/>
      <c r="C153" s="140"/>
      <c r="D153" s="140"/>
      <c r="E153" s="140"/>
      <c r="F153" s="141"/>
      <c r="G153" s="151"/>
      <c r="H153" s="152"/>
      <c r="I153" s="152"/>
      <c r="J153" s="152"/>
      <c r="K153" s="152"/>
      <c r="L153" s="152"/>
      <c r="M153" s="153"/>
    </row>
    <row r="154" spans="1:13" x14ac:dyDescent="0.2">
      <c r="A154" s="142"/>
      <c r="B154" s="138"/>
      <c r="C154" s="138"/>
      <c r="D154" s="138"/>
      <c r="E154" s="138"/>
      <c r="F154" s="143"/>
      <c r="G154" s="151"/>
      <c r="H154" s="152"/>
      <c r="I154" s="152"/>
      <c r="J154" s="152"/>
      <c r="K154" s="152"/>
      <c r="L154" s="152"/>
      <c r="M154" s="153"/>
    </row>
    <row r="155" spans="1:13" x14ac:dyDescent="0.2">
      <c r="A155" s="142"/>
      <c r="B155" s="138"/>
      <c r="C155" s="138"/>
      <c r="D155" s="138"/>
      <c r="E155" s="138"/>
      <c r="F155" s="143"/>
      <c r="G155" s="151"/>
      <c r="H155" s="152"/>
      <c r="I155" s="152"/>
      <c r="J155" s="152"/>
      <c r="K155" s="152"/>
      <c r="L155" s="152"/>
      <c r="M155" s="153"/>
    </row>
    <row r="156" spans="1:13" x14ac:dyDescent="0.2">
      <c r="A156" s="142"/>
      <c r="B156" s="138"/>
      <c r="C156" s="138"/>
      <c r="D156" s="138"/>
      <c r="E156" s="138"/>
      <c r="F156" s="143"/>
      <c r="G156" s="151"/>
      <c r="H156" s="152"/>
      <c r="I156" s="152"/>
      <c r="J156" s="152"/>
      <c r="K156" s="152"/>
      <c r="L156" s="152"/>
      <c r="M156" s="153"/>
    </row>
    <row r="157" spans="1:13" x14ac:dyDescent="0.2">
      <c r="A157" s="142"/>
      <c r="B157" s="138"/>
      <c r="C157" s="138"/>
      <c r="D157" s="138"/>
      <c r="E157" s="138"/>
      <c r="F157" s="143"/>
      <c r="G157" s="151"/>
      <c r="H157" s="152"/>
      <c r="I157" s="152"/>
      <c r="J157" s="152"/>
      <c r="K157" s="152"/>
      <c r="L157" s="152"/>
      <c r="M157" s="153"/>
    </row>
    <row r="158" spans="1:13" x14ac:dyDescent="0.2">
      <c r="A158" s="142"/>
      <c r="B158" s="138"/>
      <c r="C158" s="138"/>
      <c r="D158" s="138"/>
      <c r="E158" s="138"/>
      <c r="F158" s="143"/>
      <c r="G158" s="151"/>
      <c r="H158" s="152"/>
      <c r="I158" s="152"/>
      <c r="J158" s="152"/>
      <c r="K158" s="152"/>
      <c r="L158" s="152"/>
      <c r="M158" s="153"/>
    </row>
    <row r="159" spans="1:13" x14ac:dyDescent="0.2">
      <c r="A159" s="142"/>
      <c r="B159" s="138"/>
      <c r="C159" s="138"/>
      <c r="D159" s="138"/>
      <c r="E159" s="138"/>
      <c r="F159" s="143"/>
      <c r="G159" s="151"/>
      <c r="H159" s="152"/>
      <c r="I159" s="152"/>
      <c r="J159" s="152"/>
      <c r="K159" s="152"/>
      <c r="L159" s="152"/>
      <c r="M159" s="153"/>
    </row>
    <row r="160" spans="1:13" x14ac:dyDescent="0.2">
      <c r="A160" s="142"/>
      <c r="B160" s="138"/>
      <c r="C160" s="138"/>
      <c r="D160" s="138"/>
      <c r="E160" s="138"/>
      <c r="F160" s="143"/>
      <c r="G160" s="151"/>
      <c r="H160" s="152"/>
      <c r="I160" s="152"/>
      <c r="J160" s="152"/>
      <c r="K160" s="152"/>
      <c r="L160" s="152"/>
      <c r="M160" s="153"/>
    </row>
    <row r="161" spans="1:13" x14ac:dyDescent="0.2">
      <c r="A161" s="142"/>
      <c r="B161" s="138"/>
      <c r="C161" s="138"/>
      <c r="D161" s="138"/>
      <c r="E161" s="138"/>
      <c r="F161" s="143"/>
      <c r="G161" s="151"/>
      <c r="H161" s="152"/>
      <c r="I161" s="152"/>
      <c r="J161" s="152"/>
      <c r="K161" s="152"/>
      <c r="L161" s="152"/>
      <c r="M161" s="153"/>
    </row>
    <row r="162" spans="1:13" x14ac:dyDescent="0.2">
      <c r="A162" s="142"/>
      <c r="B162" s="138"/>
      <c r="C162" s="138"/>
      <c r="D162" s="138"/>
      <c r="E162" s="138"/>
      <c r="F162" s="143"/>
      <c r="G162" s="151"/>
      <c r="H162" s="152"/>
      <c r="I162" s="152"/>
      <c r="J162" s="152"/>
      <c r="K162" s="152"/>
      <c r="L162" s="152"/>
      <c r="M162" s="153"/>
    </row>
    <row r="163" spans="1:13" x14ac:dyDescent="0.2">
      <c r="A163" s="142"/>
      <c r="B163" s="138"/>
      <c r="C163" s="138"/>
      <c r="D163" s="138"/>
      <c r="E163" s="138"/>
      <c r="F163" s="143"/>
      <c r="G163" s="151"/>
      <c r="H163" s="152"/>
      <c r="I163" s="152"/>
      <c r="J163" s="152"/>
      <c r="K163" s="152"/>
      <c r="L163" s="152"/>
      <c r="M163" s="153"/>
    </row>
    <row r="164" spans="1:13" x14ac:dyDescent="0.2">
      <c r="A164" s="142"/>
      <c r="B164" s="138"/>
      <c r="C164" s="138"/>
      <c r="D164" s="138"/>
      <c r="E164" s="138"/>
      <c r="F164" s="143"/>
      <c r="G164" s="151"/>
      <c r="H164" s="152"/>
      <c r="I164" s="152"/>
      <c r="J164" s="152"/>
      <c r="K164" s="152"/>
      <c r="L164" s="152"/>
      <c r="M164" s="153"/>
    </row>
    <row r="165" spans="1:13" x14ac:dyDescent="0.2">
      <c r="A165" s="142"/>
      <c r="B165" s="138"/>
      <c r="C165" s="138"/>
      <c r="D165" s="138"/>
      <c r="E165" s="138"/>
      <c r="F165" s="143"/>
      <c r="G165" s="151"/>
      <c r="H165" s="152"/>
      <c r="I165" s="152"/>
      <c r="J165" s="152"/>
      <c r="K165" s="152"/>
      <c r="L165" s="152"/>
      <c r="M165" s="153"/>
    </row>
    <row r="166" spans="1:13" x14ac:dyDescent="0.2">
      <c r="A166" s="142"/>
      <c r="B166" s="138"/>
      <c r="C166" s="138"/>
      <c r="D166" s="138"/>
      <c r="E166" s="138"/>
      <c r="F166" s="143"/>
      <c r="G166" s="151"/>
      <c r="H166" s="152"/>
      <c r="I166" s="152"/>
      <c r="J166" s="152"/>
      <c r="K166" s="152"/>
      <c r="L166" s="152"/>
      <c r="M166" s="153"/>
    </row>
    <row r="167" spans="1:13" x14ac:dyDescent="0.2">
      <c r="A167" s="144"/>
      <c r="B167" s="145"/>
      <c r="C167" s="145"/>
      <c r="D167" s="145"/>
      <c r="E167" s="145"/>
      <c r="F167" s="146"/>
      <c r="G167" s="154"/>
      <c r="H167" s="155"/>
      <c r="I167" s="155"/>
      <c r="J167" s="155"/>
      <c r="K167" s="155"/>
      <c r="L167" s="155"/>
      <c r="M167" s="156"/>
    </row>
    <row r="168" spans="1:13" ht="15" x14ac:dyDescent="0.25">
      <c r="A168" s="147"/>
      <c r="B168" s="147"/>
      <c r="C168" s="147"/>
      <c r="D168" s="147"/>
      <c r="E168" s="147"/>
      <c r="F168" s="147"/>
      <c r="G168" s="147" t="s">
        <v>46</v>
      </c>
      <c r="H168" s="147"/>
      <c r="I168" s="147"/>
      <c r="J168" s="147"/>
      <c r="K168" s="147"/>
      <c r="L168" s="147"/>
      <c r="M168" s="147"/>
    </row>
    <row r="169" spans="1:13" x14ac:dyDescent="0.2">
      <c r="A169" s="139"/>
      <c r="B169" s="140"/>
      <c r="C169" s="140"/>
      <c r="D169" s="140"/>
      <c r="E169" s="140"/>
      <c r="F169" s="141"/>
      <c r="G169" s="139"/>
      <c r="H169" s="140"/>
      <c r="I169" s="140"/>
      <c r="J169" s="140"/>
      <c r="K169" s="140"/>
      <c r="L169" s="140"/>
      <c r="M169" s="141"/>
    </row>
    <row r="170" spans="1:13" x14ac:dyDescent="0.2">
      <c r="A170" s="142"/>
      <c r="B170" s="138"/>
      <c r="C170" s="138"/>
      <c r="D170" s="138"/>
      <c r="E170" s="138"/>
      <c r="F170" s="143"/>
      <c r="G170" s="142"/>
      <c r="H170" s="138"/>
      <c r="I170" s="138"/>
      <c r="J170" s="138"/>
      <c r="K170" s="138"/>
      <c r="L170" s="138"/>
      <c r="M170" s="143"/>
    </row>
    <row r="171" spans="1:13" x14ac:dyDescent="0.2">
      <c r="A171" s="142"/>
      <c r="B171" s="138"/>
      <c r="C171" s="138"/>
      <c r="D171" s="138"/>
      <c r="E171" s="138"/>
      <c r="F171" s="143"/>
      <c r="G171" s="142"/>
      <c r="H171" s="138"/>
      <c r="I171" s="138"/>
      <c r="J171" s="138"/>
      <c r="K171" s="138"/>
      <c r="L171" s="138"/>
      <c r="M171" s="143"/>
    </row>
    <row r="172" spans="1:13" x14ac:dyDescent="0.2">
      <c r="A172" s="142"/>
      <c r="B172" s="138"/>
      <c r="C172" s="138"/>
      <c r="D172" s="138"/>
      <c r="E172" s="138"/>
      <c r="F172" s="143"/>
      <c r="G172" s="142"/>
      <c r="H172" s="138"/>
      <c r="I172" s="138"/>
      <c r="J172" s="138"/>
      <c r="K172" s="138"/>
      <c r="L172" s="138"/>
      <c r="M172" s="143"/>
    </row>
    <row r="173" spans="1:13" x14ac:dyDescent="0.2">
      <c r="A173" s="142"/>
      <c r="B173" s="138"/>
      <c r="C173" s="138"/>
      <c r="D173" s="138"/>
      <c r="E173" s="138"/>
      <c r="F173" s="143"/>
      <c r="G173" s="142"/>
      <c r="H173" s="138"/>
      <c r="I173" s="138"/>
      <c r="J173" s="138"/>
      <c r="K173" s="138"/>
      <c r="L173" s="138"/>
      <c r="M173" s="143"/>
    </row>
    <row r="174" spans="1:13" x14ac:dyDescent="0.2">
      <c r="A174" s="142"/>
      <c r="B174" s="138"/>
      <c r="C174" s="138"/>
      <c r="D174" s="138"/>
      <c r="E174" s="138"/>
      <c r="F174" s="143"/>
      <c r="G174" s="142"/>
      <c r="H174" s="138"/>
      <c r="I174" s="138"/>
      <c r="J174" s="138"/>
      <c r="K174" s="138"/>
      <c r="L174" s="138"/>
      <c r="M174" s="143"/>
    </row>
    <row r="175" spans="1:13" x14ac:dyDescent="0.2">
      <c r="A175" s="142"/>
      <c r="B175" s="138"/>
      <c r="C175" s="138"/>
      <c r="D175" s="138"/>
      <c r="E175" s="138"/>
      <c r="F175" s="143"/>
      <c r="G175" s="142"/>
      <c r="H175" s="138"/>
      <c r="I175" s="138"/>
      <c r="J175" s="138"/>
      <c r="K175" s="138"/>
      <c r="L175" s="138"/>
      <c r="M175" s="143"/>
    </row>
    <row r="176" spans="1:13" x14ac:dyDescent="0.2">
      <c r="A176" s="142"/>
      <c r="B176" s="138"/>
      <c r="C176" s="138"/>
      <c r="D176" s="138"/>
      <c r="E176" s="138"/>
      <c r="F176" s="143"/>
      <c r="G176" s="142"/>
      <c r="H176" s="138"/>
      <c r="I176" s="138"/>
      <c r="J176" s="138"/>
      <c r="K176" s="138"/>
      <c r="L176" s="138"/>
      <c r="M176" s="143"/>
    </row>
    <row r="177" spans="1:13" x14ac:dyDescent="0.2">
      <c r="A177" s="142"/>
      <c r="B177" s="138"/>
      <c r="C177" s="138"/>
      <c r="D177" s="138"/>
      <c r="E177" s="138"/>
      <c r="F177" s="143"/>
      <c r="G177" s="142"/>
      <c r="H177" s="138"/>
      <c r="I177" s="138"/>
      <c r="J177" s="138"/>
      <c r="K177" s="138"/>
      <c r="L177" s="138"/>
      <c r="M177" s="143"/>
    </row>
    <row r="178" spans="1:13" x14ac:dyDescent="0.2">
      <c r="A178" s="142"/>
      <c r="B178" s="138"/>
      <c r="C178" s="138"/>
      <c r="D178" s="138"/>
      <c r="E178" s="138"/>
      <c r="F178" s="143"/>
      <c r="G178" s="142"/>
      <c r="H178" s="138"/>
      <c r="I178" s="138"/>
      <c r="J178" s="138"/>
      <c r="K178" s="138"/>
      <c r="L178" s="138"/>
      <c r="M178" s="143"/>
    </row>
    <row r="179" spans="1:13" x14ac:dyDescent="0.2">
      <c r="A179" s="142"/>
      <c r="B179" s="138"/>
      <c r="C179" s="138"/>
      <c r="D179" s="138"/>
      <c r="E179" s="138"/>
      <c r="F179" s="143"/>
      <c r="G179" s="142"/>
      <c r="H179" s="138"/>
      <c r="I179" s="138"/>
      <c r="J179" s="138"/>
      <c r="K179" s="138"/>
      <c r="L179" s="138"/>
      <c r="M179" s="143"/>
    </row>
    <row r="180" spans="1:13" x14ac:dyDescent="0.2">
      <c r="A180" s="142"/>
      <c r="B180" s="138"/>
      <c r="C180" s="138"/>
      <c r="D180" s="138"/>
      <c r="E180" s="138"/>
      <c r="F180" s="143"/>
      <c r="G180" s="142"/>
      <c r="H180" s="138"/>
      <c r="I180" s="138"/>
      <c r="J180" s="138"/>
      <c r="K180" s="138"/>
      <c r="L180" s="138"/>
      <c r="M180" s="143"/>
    </row>
    <row r="181" spans="1:13" x14ac:dyDescent="0.2">
      <c r="A181" s="142"/>
      <c r="B181" s="138"/>
      <c r="C181" s="138"/>
      <c r="D181" s="138"/>
      <c r="E181" s="138"/>
      <c r="F181" s="143"/>
      <c r="G181" s="142"/>
      <c r="H181" s="138"/>
      <c r="I181" s="138"/>
      <c r="J181" s="138"/>
      <c r="K181" s="138"/>
      <c r="L181" s="138"/>
      <c r="M181" s="143"/>
    </row>
    <row r="182" spans="1:13" x14ac:dyDescent="0.2">
      <c r="A182" s="142"/>
      <c r="B182" s="138"/>
      <c r="C182" s="138"/>
      <c r="D182" s="138"/>
      <c r="E182" s="138"/>
      <c r="F182" s="143"/>
      <c r="G182" s="142"/>
      <c r="H182" s="138"/>
      <c r="I182" s="138"/>
      <c r="J182" s="138"/>
      <c r="K182" s="138"/>
      <c r="L182" s="138"/>
      <c r="M182" s="143"/>
    </row>
    <row r="183" spans="1:13" x14ac:dyDescent="0.2">
      <c r="A183" s="144"/>
      <c r="B183" s="145"/>
      <c r="C183" s="145"/>
      <c r="D183" s="145"/>
      <c r="E183" s="145"/>
      <c r="F183" s="146"/>
      <c r="G183" s="144"/>
      <c r="H183" s="145"/>
      <c r="I183" s="145"/>
      <c r="J183" s="145"/>
      <c r="K183" s="145"/>
      <c r="L183" s="145"/>
      <c r="M183" s="146"/>
    </row>
    <row r="184" spans="1:13" ht="15" x14ac:dyDescent="0.25">
      <c r="A184" s="147" t="s">
        <v>38</v>
      </c>
      <c r="B184" s="147"/>
      <c r="C184" s="147"/>
      <c r="D184" s="147"/>
      <c r="E184" s="147"/>
      <c r="F184" s="147"/>
      <c r="G184" s="147" t="s">
        <v>37</v>
      </c>
      <c r="H184" s="147"/>
      <c r="I184" s="147"/>
      <c r="J184" s="147"/>
      <c r="K184" s="147"/>
      <c r="L184" s="147"/>
      <c r="M184" s="147"/>
    </row>
    <row r="185" spans="1:13" x14ac:dyDescent="0.2">
      <c r="A185" s="139"/>
      <c r="B185" s="140"/>
      <c r="C185" s="140"/>
      <c r="D185" s="140"/>
      <c r="E185" s="140"/>
      <c r="F185" s="141"/>
      <c r="G185" s="139"/>
      <c r="H185" s="140"/>
      <c r="I185" s="140"/>
      <c r="J185" s="140"/>
      <c r="K185" s="140"/>
      <c r="L185" s="140"/>
      <c r="M185" s="141"/>
    </row>
    <row r="186" spans="1:13" x14ac:dyDescent="0.2">
      <c r="A186" s="142"/>
      <c r="B186" s="138"/>
      <c r="C186" s="138"/>
      <c r="D186" s="138"/>
      <c r="E186" s="138"/>
      <c r="F186" s="143"/>
      <c r="G186" s="142"/>
      <c r="H186" s="138"/>
      <c r="I186" s="138"/>
      <c r="J186" s="138"/>
      <c r="K186" s="138"/>
      <c r="L186" s="138"/>
      <c r="M186" s="143"/>
    </row>
    <row r="187" spans="1:13" x14ac:dyDescent="0.2">
      <c r="A187" s="142"/>
      <c r="B187" s="138"/>
      <c r="C187" s="138"/>
      <c r="D187" s="138"/>
      <c r="E187" s="138"/>
      <c r="F187" s="143"/>
      <c r="G187" s="142"/>
      <c r="H187" s="138"/>
      <c r="I187" s="138"/>
      <c r="J187" s="138"/>
      <c r="K187" s="138"/>
      <c r="L187" s="138"/>
      <c r="M187" s="143"/>
    </row>
    <row r="188" spans="1:13" x14ac:dyDescent="0.2">
      <c r="A188" s="142"/>
      <c r="B188" s="138"/>
      <c r="C188" s="138"/>
      <c r="D188" s="138"/>
      <c r="E188" s="138"/>
      <c r="F188" s="143"/>
      <c r="G188" s="142"/>
      <c r="H188" s="138"/>
      <c r="I188" s="138"/>
      <c r="J188" s="138"/>
      <c r="K188" s="138"/>
      <c r="L188" s="138"/>
      <c r="M188" s="143"/>
    </row>
    <row r="189" spans="1:13" x14ac:dyDescent="0.2">
      <c r="A189" s="142"/>
      <c r="B189" s="138"/>
      <c r="C189" s="138"/>
      <c r="D189" s="138"/>
      <c r="E189" s="138"/>
      <c r="F189" s="143"/>
      <c r="G189" s="142"/>
      <c r="H189" s="138"/>
      <c r="I189" s="138"/>
      <c r="J189" s="138"/>
      <c r="K189" s="138"/>
      <c r="L189" s="138"/>
      <c r="M189" s="143"/>
    </row>
    <row r="190" spans="1:13" x14ac:dyDescent="0.2">
      <c r="A190" s="142"/>
      <c r="B190" s="138"/>
      <c r="C190" s="138"/>
      <c r="D190" s="138"/>
      <c r="E190" s="138"/>
      <c r="F190" s="143"/>
      <c r="G190" s="142"/>
      <c r="H190" s="138"/>
      <c r="I190" s="138"/>
      <c r="J190" s="138"/>
      <c r="K190" s="138"/>
      <c r="L190" s="138"/>
      <c r="M190" s="143"/>
    </row>
    <row r="191" spans="1:13" x14ac:dyDescent="0.2">
      <c r="A191" s="142"/>
      <c r="B191" s="138"/>
      <c r="C191" s="138"/>
      <c r="D191" s="138"/>
      <c r="E191" s="138"/>
      <c r="F191" s="143"/>
      <c r="G191" s="142"/>
      <c r="H191" s="138"/>
      <c r="I191" s="138"/>
      <c r="J191" s="138"/>
      <c r="K191" s="138"/>
      <c r="L191" s="138"/>
      <c r="M191" s="143"/>
    </row>
    <row r="192" spans="1:13" x14ac:dyDescent="0.2">
      <c r="A192" s="142"/>
      <c r="B192" s="138"/>
      <c r="C192" s="138"/>
      <c r="D192" s="138"/>
      <c r="E192" s="138"/>
      <c r="F192" s="143"/>
      <c r="G192" s="142"/>
      <c r="H192" s="138"/>
      <c r="I192" s="138"/>
      <c r="J192" s="138"/>
      <c r="K192" s="138"/>
      <c r="L192" s="138"/>
      <c r="M192" s="143"/>
    </row>
    <row r="193" spans="1:13" x14ac:dyDescent="0.2">
      <c r="A193" s="142"/>
      <c r="B193" s="138"/>
      <c r="C193" s="138"/>
      <c r="D193" s="138"/>
      <c r="E193" s="138"/>
      <c r="F193" s="143"/>
      <c r="G193" s="142"/>
      <c r="H193" s="138"/>
      <c r="I193" s="138"/>
      <c r="J193" s="138"/>
      <c r="K193" s="138"/>
      <c r="L193" s="138"/>
      <c r="M193" s="143"/>
    </row>
    <row r="194" spans="1:13" x14ac:dyDescent="0.2">
      <c r="A194" s="142"/>
      <c r="B194" s="138"/>
      <c r="C194" s="138"/>
      <c r="D194" s="138"/>
      <c r="E194" s="138"/>
      <c r="F194" s="143"/>
      <c r="G194" s="142"/>
      <c r="H194" s="138"/>
      <c r="I194" s="138"/>
      <c r="J194" s="138"/>
      <c r="K194" s="138"/>
      <c r="L194" s="138"/>
      <c r="M194" s="143"/>
    </row>
    <row r="195" spans="1:13" x14ac:dyDescent="0.2">
      <c r="A195" s="142"/>
      <c r="B195" s="138"/>
      <c r="C195" s="138"/>
      <c r="D195" s="138"/>
      <c r="E195" s="138"/>
      <c r="F195" s="143"/>
      <c r="G195" s="142"/>
      <c r="H195" s="138"/>
      <c r="I195" s="138"/>
      <c r="J195" s="138"/>
      <c r="K195" s="138"/>
      <c r="L195" s="138"/>
      <c r="M195" s="143"/>
    </row>
    <row r="196" spans="1:13" x14ac:dyDescent="0.2">
      <c r="A196" s="142"/>
      <c r="B196" s="138"/>
      <c r="C196" s="138"/>
      <c r="D196" s="138"/>
      <c r="E196" s="138"/>
      <c r="F196" s="143"/>
      <c r="G196" s="142"/>
      <c r="H196" s="138"/>
      <c r="I196" s="138"/>
      <c r="J196" s="138"/>
      <c r="K196" s="138"/>
      <c r="L196" s="138"/>
      <c r="M196" s="143"/>
    </row>
    <row r="197" spans="1:13" x14ac:dyDescent="0.2">
      <c r="A197" s="142"/>
      <c r="B197" s="138"/>
      <c r="C197" s="138"/>
      <c r="D197" s="138"/>
      <c r="E197" s="138"/>
      <c r="F197" s="143"/>
      <c r="G197" s="142"/>
      <c r="H197" s="138"/>
      <c r="I197" s="138"/>
      <c r="J197" s="138"/>
      <c r="K197" s="138"/>
      <c r="L197" s="138"/>
      <c r="M197" s="143"/>
    </row>
    <row r="198" spans="1:13" x14ac:dyDescent="0.2">
      <c r="A198" s="142"/>
      <c r="B198" s="138"/>
      <c r="C198" s="138"/>
      <c r="D198" s="138"/>
      <c r="E198" s="138"/>
      <c r="F198" s="143"/>
      <c r="G198" s="142"/>
      <c r="H198" s="138"/>
      <c r="I198" s="138"/>
      <c r="J198" s="138"/>
      <c r="K198" s="138"/>
      <c r="L198" s="138"/>
      <c r="M198" s="143"/>
    </row>
    <row r="199" spans="1:13" x14ac:dyDescent="0.2">
      <c r="A199" s="144"/>
      <c r="B199" s="145"/>
      <c r="C199" s="145"/>
      <c r="D199" s="145"/>
      <c r="E199" s="145"/>
      <c r="F199" s="146"/>
      <c r="G199" s="144"/>
      <c r="H199" s="145"/>
      <c r="I199" s="145"/>
      <c r="J199" s="145"/>
      <c r="K199" s="145"/>
      <c r="L199" s="145"/>
      <c r="M199" s="146"/>
    </row>
    <row r="200" spans="1:13" ht="15" x14ac:dyDescent="0.25">
      <c r="A200" s="147" t="s">
        <v>35</v>
      </c>
      <c r="B200" s="147"/>
      <c r="C200" s="147"/>
      <c r="D200" s="147"/>
      <c r="E200" s="147"/>
      <c r="F200" s="147"/>
      <c r="G200" s="147" t="s">
        <v>36</v>
      </c>
      <c r="H200" s="147"/>
      <c r="I200" s="147"/>
      <c r="J200" s="147"/>
      <c r="K200" s="147"/>
      <c r="L200" s="147"/>
      <c r="M200" s="147"/>
    </row>
  </sheetData>
  <mergeCells count="53">
    <mergeCell ref="G88:M88"/>
    <mergeCell ref="A88:F88"/>
    <mergeCell ref="A57:F71"/>
    <mergeCell ref="G57:M71"/>
    <mergeCell ref="A72:F72"/>
    <mergeCell ref="G72:M72"/>
    <mergeCell ref="A73:F87"/>
    <mergeCell ref="G73:M87"/>
    <mergeCell ref="A39:F39"/>
    <mergeCell ref="G39:M39"/>
    <mergeCell ref="A40:F55"/>
    <mergeCell ref="G40:M55"/>
    <mergeCell ref="A56:F56"/>
    <mergeCell ref="G56:M56"/>
    <mergeCell ref="A6:F20"/>
    <mergeCell ref="G6:M20"/>
    <mergeCell ref="A21:F21"/>
    <mergeCell ref="G21:M21"/>
    <mergeCell ref="A22:F38"/>
    <mergeCell ref="G22:M38"/>
    <mergeCell ref="A5:F5"/>
    <mergeCell ref="G5:M5"/>
    <mergeCell ref="A1:M1"/>
    <mergeCell ref="A2:E2"/>
    <mergeCell ref="H2:L2"/>
    <mergeCell ref="A3:M3"/>
    <mergeCell ref="A4:M4"/>
    <mergeCell ref="A89:F103"/>
    <mergeCell ref="G89:M103"/>
    <mergeCell ref="A104:F104"/>
    <mergeCell ref="G104:M104"/>
    <mergeCell ref="A105:F119"/>
    <mergeCell ref="G105:M119"/>
    <mergeCell ref="A137:F151"/>
    <mergeCell ref="A152:F152"/>
    <mergeCell ref="A120:F120"/>
    <mergeCell ref="G120:M120"/>
    <mergeCell ref="A121:F135"/>
    <mergeCell ref="G121:M135"/>
    <mergeCell ref="A136:F136"/>
    <mergeCell ref="G136:M136"/>
    <mergeCell ref="G137:M167"/>
    <mergeCell ref="A153:F167"/>
    <mergeCell ref="A185:F199"/>
    <mergeCell ref="G185:M199"/>
    <mergeCell ref="A200:F200"/>
    <mergeCell ref="G200:M200"/>
    <mergeCell ref="A168:F168"/>
    <mergeCell ref="G168:M168"/>
    <mergeCell ref="A169:F183"/>
    <mergeCell ref="G169:M183"/>
    <mergeCell ref="A184:F184"/>
    <mergeCell ref="G184:M184"/>
  </mergeCells>
  <pageMargins left="0.511811024" right="0.511811024" top="0.78740157499999996" bottom="0.78740157499999996" header="0.31496062000000002" footer="0.31496062000000002"/>
  <pageSetup paperSize="9" scale="79" fitToHeight="0" orientation="portrait" horizontalDpi="360" verticalDpi="360" r:id="rId1"/>
  <rowBreaks count="3" manualBreakCount="3">
    <brk id="56" max="16383" man="1"/>
    <brk id="120" max="12" man="1"/>
    <brk id="184" max="12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Table 1</vt:lpstr>
      <vt:lpstr>Fotográfico</vt:lpstr>
      <vt:lpstr>Fotográfico!Area_de_impressao</vt:lpstr>
      <vt:lpstr>'Table 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DCP</dc:creator>
  <cp:lastModifiedBy>marco</cp:lastModifiedBy>
  <cp:lastPrinted>2022-04-20T11:50:09Z</cp:lastPrinted>
  <dcterms:created xsi:type="dcterms:W3CDTF">2020-01-22T12:43:02Z</dcterms:created>
  <dcterms:modified xsi:type="dcterms:W3CDTF">2022-05-11T18:25:02Z</dcterms:modified>
</cp:coreProperties>
</file>